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6521F6EF-BD42-4D8E-841B-8F09EAE8B16E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1 projects costs" sheetId="1" r:id="rId1"/>
    <sheet name="2 PL" sheetId="2" r:id="rId2"/>
  </sheets>
  <definedNames>
    <definedName name="_xlnm.Print_Area" localSheetId="0">'1 projects costs'!$B$2:$J$31</definedName>
    <definedName name="_xlnm.Print_Area" localSheetId="1">'2 PL'!$B$2:$P$19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18" i="1" l="1"/>
  <c r="G17" i="1"/>
  <c r="G14" i="1"/>
  <c r="G13" i="1"/>
  <c r="G12" i="1"/>
  <c r="G9" i="1"/>
  <c r="G8" i="1"/>
  <c r="G7" i="1"/>
  <c r="J29" i="1" l="1"/>
  <c r="I24" i="1"/>
  <c r="H24" i="1"/>
  <c r="J19" i="1"/>
  <c r="J15" i="1"/>
  <c r="I15" i="1"/>
  <c r="H15" i="1"/>
  <c r="I10" i="1"/>
  <c r="H10" i="1"/>
  <c r="P46" i="2"/>
  <c r="M46" i="2"/>
  <c r="J46" i="2"/>
  <c r="I46" i="2"/>
  <c r="L46" i="2" s="1"/>
  <c r="O46" i="2" s="1"/>
  <c r="H46" i="2"/>
  <c r="K46" i="2" s="1"/>
  <c r="N46" i="2" s="1"/>
  <c r="P45" i="2"/>
  <c r="O45" i="2"/>
  <c r="N45" i="2"/>
  <c r="M45" i="2"/>
  <c r="L45" i="2"/>
  <c r="K45" i="2"/>
  <c r="J45" i="2"/>
  <c r="I45" i="2"/>
  <c r="H45" i="2"/>
  <c r="P61" i="2"/>
  <c r="P62" i="2"/>
  <c r="P63" i="2"/>
  <c r="P64" i="2"/>
  <c r="P65" i="2"/>
  <c r="P66" i="2"/>
  <c r="P67" i="2"/>
  <c r="P68" i="2"/>
  <c r="P69" i="2"/>
  <c r="P70" i="2"/>
  <c r="P71" i="2"/>
  <c r="P72" i="2"/>
  <c r="M61" i="2"/>
  <c r="M62" i="2"/>
  <c r="M63" i="2"/>
  <c r="M64" i="2"/>
  <c r="M65" i="2"/>
  <c r="M66" i="2"/>
  <c r="M67" i="2"/>
  <c r="M68" i="2"/>
  <c r="M69" i="2"/>
  <c r="M70" i="2"/>
  <c r="M71" i="2"/>
  <c r="M72" i="2"/>
  <c r="J61" i="2"/>
  <c r="J62" i="2"/>
  <c r="J63" i="2"/>
  <c r="J64" i="2"/>
  <c r="J65" i="2"/>
  <c r="J66" i="2"/>
  <c r="J67" i="2"/>
  <c r="J68" i="2"/>
  <c r="J69" i="2"/>
  <c r="J70" i="2"/>
  <c r="J71" i="2"/>
  <c r="J72" i="2"/>
  <c r="G61" i="2"/>
  <c r="G62" i="2"/>
  <c r="G63" i="2"/>
  <c r="G64" i="2"/>
  <c r="G65" i="2"/>
  <c r="G66" i="2"/>
  <c r="G67" i="2"/>
  <c r="G68" i="2"/>
  <c r="G69" i="2"/>
  <c r="G70" i="2"/>
  <c r="G71" i="2"/>
  <c r="G72" i="2"/>
  <c r="P60" i="2"/>
  <c r="M60" i="2"/>
  <c r="J60" i="2"/>
  <c r="G60" i="2"/>
  <c r="P59" i="2"/>
  <c r="M59" i="2"/>
  <c r="J59" i="2"/>
  <c r="G59" i="2"/>
  <c r="P56" i="2"/>
  <c r="M56" i="2"/>
  <c r="J56" i="2"/>
  <c r="G56" i="2"/>
  <c r="P54" i="2"/>
  <c r="M54" i="2"/>
  <c r="J54" i="2"/>
  <c r="G54" i="2"/>
  <c r="P53" i="2"/>
  <c r="M53" i="2"/>
  <c r="J53" i="2"/>
  <c r="G53" i="2"/>
  <c r="P52" i="2"/>
  <c r="M52" i="2"/>
  <c r="J52" i="2"/>
  <c r="G52" i="2"/>
  <c r="P51" i="2"/>
  <c r="M51" i="2"/>
  <c r="J51" i="2"/>
  <c r="G51" i="2"/>
  <c r="P50" i="2"/>
  <c r="M50" i="2"/>
  <c r="M57" i="2" s="1"/>
  <c r="J50" i="2"/>
  <c r="J57" i="2" s="1"/>
  <c r="G50" i="2"/>
  <c r="G57" i="2" s="1"/>
  <c r="I19" i="2"/>
  <c r="L19" i="2" s="1"/>
  <c r="O19" i="2" s="1"/>
  <c r="J28" i="2"/>
  <c r="J27" i="2"/>
  <c r="H22" i="2"/>
  <c r="I22" i="2"/>
  <c r="J22" i="2"/>
  <c r="K22" i="2"/>
  <c r="L22" i="2"/>
  <c r="M22" i="2"/>
  <c r="N22" i="2"/>
  <c r="O22" i="2"/>
  <c r="P22" i="2"/>
  <c r="H23" i="2"/>
  <c r="K23" i="2" s="1"/>
  <c r="N23" i="2" s="1"/>
  <c r="I23" i="2"/>
  <c r="L23" i="2" s="1"/>
  <c r="O23" i="2" s="1"/>
  <c r="J23" i="2"/>
  <c r="M23" i="2"/>
  <c r="P23" i="2"/>
  <c r="G27" i="2"/>
  <c r="M27" i="2"/>
  <c r="P27" i="2"/>
  <c r="G28" i="2"/>
  <c r="M28" i="2"/>
  <c r="P28" i="2"/>
  <c r="G29" i="2"/>
  <c r="J29" i="2"/>
  <c r="M29" i="2"/>
  <c r="P29" i="2"/>
  <c r="G31" i="2"/>
  <c r="J31" i="2"/>
  <c r="M31" i="2"/>
  <c r="P31" i="2"/>
  <c r="G30" i="2"/>
  <c r="J30" i="2"/>
  <c r="M30" i="2"/>
  <c r="P30" i="2"/>
  <c r="G33" i="2"/>
  <c r="J33" i="2"/>
  <c r="M33" i="2"/>
  <c r="P33" i="2"/>
  <c r="G36" i="2"/>
  <c r="J36" i="2"/>
  <c r="M36" i="2"/>
  <c r="P36" i="2"/>
  <c r="G37" i="2"/>
  <c r="J37" i="2"/>
  <c r="M37" i="2"/>
  <c r="P37" i="2"/>
  <c r="G38" i="2"/>
  <c r="J38" i="2"/>
  <c r="M38" i="2"/>
  <c r="P38" i="2"/>
  <c r="G40" i="2"/>
  <c r="J40" i="2"/>
  <c r="M40" i="2"/>
  <c r="P40" i="2"/>
  <c r="G8" i="2"/>
  <c r="G9" i="2"/>
  <c r="G10" i="2"/>
  <c r="G11" i="2"/>
  <c r="J9" i="2"/>
  <c r="J10" i="2"/>
  <c r="J11" i="2"/>
  <c r="M9" i="2"/>
  <c r="M10" i="2"/>
  <c r="M11" i="2"/>
  <c r="P9" i="2"/>
  <c r="P10" i="2"/>
  <c r="P11" i="2"/>
  <c r="P8" i="2"/>
  <c r="M7" i="2"/>
  <c r="I3" i="2"/>
  <c r="L3" i="2" s="1"/>
  <c r="O3" i="2" s="1"/>
  <c r="H3" i="2"/>
  <c r="K3" i="2" s="1"/>
  <c r="N3" i="2" s="1"/>
  <c r="P3" i="2"/>
  <c r="M3" i="2"/>
  <c r="J3" i="2"/>
  <c r="P18" i="2"/>
  <c r="P17" i="2"/>
  <c r="P15" i="2"/>
  <c r="P14" i="2"/>
  <c r="P13" i="2"/>
  <c r="P7" i="2"/>
  <c r="M18" i="2"/>
  <c r="M17" i="2"/>
  <c r="M15" i="2"/>
  <c r="M14" i="2"/>
  <c r="M13" i="2"/>
  <c r="M8" i="2"/>
  <c r="J18" i="2"/>
  <c r="J17" i="2"/>
  <c r="J8" i="2"/>
  <c r="J7" i="2"/>
  <c r="G18" i="2"/>
  <c r="G17" i="2"/>
  <c r="G7" i="2"/>
  <c r="P2" i="2"/>
  <c r="O2" i="2"/>
  <c r="N2" i="2"/>
  <c r="M2" i="2"/>
  <c r="L2" i="2"/>
  <c r="K2" i="2"/>
  <c r="J2" i="2"/>
  <c r="I2" i="2"/>
  <c r="H2" i="2"/>
  <c r="P57" i="2" l="1"/>
  <c r="P41" i="2"/>
  <c r="G73" i="2"/>
  <c r="G74" i="2" s="1"/>
  <c r="G81" i="2" s="1"/>
  <c r="P73" i="2"/>
  <c r="P74" i="2" s="1"/>
  <c r="P81" i="2" s="1"/>
  <c r="M73" i="2"/>
  <c r="M74" i="2" s="1"/>
  <c r="M81" i="2" s="1"/>
  <c r="J73" i="2"/>
  <c r="J74" i="2" s="1"/>
  <c r="J81" i="2" s="1"/>
  <c r="P34" i="2"/>
  <c r="P42" i="2" s="1"/>
  <c r="P80" i="2" s="1"/>
  <c r="M34" i="2"/>
  <c r="J34" i="2"/>
  <c r="G41" i="2"/>
  <c r="M41" i="2"/>
  <c r="G34" i="2"/>
  <c r="J41" i="2"/>
  <c r="P19" i="2"/>
  <c r="P79" i="2" s="1"/>
  <c r="J19" i="2"/>
  <c r="J79" i="2" s="1"/>
  <c r="M19" i="2"/>
  <c r="M79" i="2" s="1"/>
  <c r="L79" i="2" s="1"/>
  <c r="G23" i="1"/>
  <c r="P82" i="2" l="1"/>
  <c r="O79" i="2"/>
  <c r="I81" i="2"/>
  <c r="L81" i="2"/>
  <c r="I79" i="2"/>
  <c r="O80" i="2"/>
  <c r="O81" i="2"/>
  <c r="G42" i="2"/>
  <c r="G80" i="2" s="1"/>
  <c r="M42" i="2"/>
  <c r="M80" i="2" s="1"/>
  <c r="L80" i="2" s="1"/>
  <c r="J42" i="2"/>
  <c r="J80" i="2" s="1"/>
  <c r="I80" i="2" s="1"/>
  <c r="G19" i="2"/>
  <c r="G79" i="2" s="1"/>
  <c r="F79" i="2" s="1"/>
  <c r="G27" i="1"/>
  <c r="I29" i="1" s="1"/>
  <c r="M82" i="2" l="1"/>
  <c r="K82" i="2" s="1"/>
  <c r="O82" i="2"/>
  <c r="N82" i="2"/>
  <c r="F80" i="2"/>
  <c r="J82" i="2"/>
  <c r="H82" i="2" s="1"/>
  <c r="G82" i="2"/>
  <c r="F81" i="2"/>
  <c r="G26" i="1"/>
  <c r="H19" i="1"/>
  <c r="I19" i="1"/>
  <c r="I30" i="1" s="1"/>
  <c r="G22" i="1"/>
  <c r="G21" i="1"/>
  <c r="L82" i="2" l="1"/>
  <c r="F82" i="2"/>
  <c r="E82" i="2"/>
  <c r="J10" i="1"/>
  <c r="I82" i="2"/>
  <c r="G29" i="1"/>
  <c r="H29" i="1"/>
  <c r="H30" i="1" s="1"/>
  <c r="G24" i="1"/>
  <c r="J24" i="1"/>
  <c r="G19" i="1"/>
  <c r="G10" i="1"/>
  <c r="G15" i="1"/>
  <c r="J30" i="1" l="1"/>
  <c r="G30" i="1"/>
  <c r="H31" i="1" s="1"/>
  <c r="G31" i="1" l="1"/>
  <c r="I31" i="1"/>
  <c r="J31" i="1"/>
</calcChain>
</file>

<file path=xl/sharedStrings.xml><?xml version="1.0" encoding="utf-8"?>
<sst xmlns="http://schemas.openxmlformats.org/spreadsheetml/2006/main" count="140" uniqueCount="69">
  <si>
    <t>(1)</t>
  </si>
  <si>
    <t>(2)</t>
  </si>
  <si>
    <t>(3)</t>
  </si>
  <si>
    <t>(4)</t>
  </si>
  <si>
    <t>(5)</t>
  </si>
  <si>
    <t>(1)+(2)+(3)+(4)+(5)</t>
  </si>
  <si>
    <t>%</t>
  </si>
  <si>
    <t>A</t>
  </si>
  <si>
    <t>B</t>
  </si>
  <si>
    <t>a</t>
  </si>
  <si>
    <t>b</t>
  </si>
  <si>
    <t>a*b/1000</t>
  </si>
  <si>
    <t xml:space="preserve">1
</t>
  </si>
  <si>
    <t xml:space="preserve">2
</t>
  </si>
  <si>
    <t>C</t>
  </si>
  <si>
    <t>Төслийн зардал</t>
  </si>
  <si>
    <t>Хэмжих нэгж</t>
  </si>
  <si>
    <t>Тоо хэмжээ
(нэгж)</t>
  </si>
  <si>
    <t>Нэгж үнэ
MNT</t>
  </si>
  <si>
    <t>Нийт зардал
MNT</t>
  </si>
  <si>
    <t>Санхүүжүүлэх эх үүсвэр</t>
  </si>
  <si>
    <t>Өөрийн</t>
  </si>
  <si>
    <t>Банкны зээл</t>
  </si>
  <si>
    <r>
      <t>Тоног төхөөрөмж (</t>
    </r>
    <r>
      <rPr>
        <b/>
        <i/>
        <sz val="8"/>
        <rFont val="Arial"/>
        <family val="2"/>
      </rPr>
      <t>жнь: тоног хэрэгсэл, тээврийн хэрэгсэл)</t>
    </r>
  </si>
  <si>
    <t>ДҮН (тоног төхөөрөмж)</t>
  </si>
  <si>
    <r>
      <t xml:space="preserve">Үндсэн хөрөнгө </t>
    </r>
    <r>
      <rPr>
        <b/>
        <i/>
        <sz val="8"/>
        <rFont val="Arial"/>
        <family val="2"/>
      </rPr>
      <t>(жнь: газар, барилга, барилгын материал, барилгын ажилчдын цалин)</t>
    </r>
  </si>
  <si>
    <t>ДҮН (Үндсэн хөрөнгө)</t>
  </si>
  <si>
    <r>
      <t xml:space="preserve">Тээвэрлэлт, суурилуулалт &amp; сургалтын зардал </t>
    </r>
    <r>
      <rPr>
        <b/>
        <i/>
        <sz val="8"/>
        <rFont val="Arial"/>
        <family val="2"/>
      </rPr>
      <t>(шинэ тоног төхөөрөмж, програм хангамж болон бусад хөрөнгө эзэмшихтэй холбоотой зардал)</t>
    </r>
  </si>
  <si>
    <t xml:space="preserve">ДҮН (Тээвэрлэлт, суурилуулалт &amp; сургалт, зөвлөх үйлчилгээ) </t>
  </si>
  <si>
    <r>
      <t xml:space="preserve">Бусад шаардагдах зардал </t>
    </r>
    <r>
      <rPr>
        <b/>
        <i/>
        <sz val="8"/>
        <rFont val="Arial"/>
        <family val="2"/>
      </rPr>
      <t>(жнь: тоног төхөөрөмж суурилуулахад өөрийн ажилчдын цалингын зардал, гаднаас үйлчилгээ авах зардал, захиргааны ажилчдын сургалтын зардал)</t>
    </r>
  </si>
  <si>
    <t xml:space="preserve">ДҮН (Бусад шаардагдах зардал ) </t>
  </si>
  <si>
    <t>НИЙТ ЗАРДАЛ (төслийн нийт зардал)</t>
  </si>
  <si>
    <t xml:space="preserve"> MNT</t>
  </si>
  <si>
    <t>ОРЛОГО/ БОРЛУУЛАЛТ</t>
  </si>
  <si>
    <t>Орлого/Борлуулалт (бүтээгдэхүүн, үйлчилгээний)</t>
  </si>
  <si>
    <t>Шинэ бүтээгдэхүүн үйлчилгээтэй холбоотой нэмэлт орлого</t>
  </si>
  <si>
    <r>
      <t>Бусад орлого</t>
    </r>
    <r>
      <rPr>
        <sz val="8"/>
        <rFont val="Arial"/>
        <family val="2"/>
      </rPr>
      <t xml:space="preserve"> (жнь: хадгаламжийн хүү)</t>
    </r>
  </si>
  <si>
    <t>ДҮН орлого</t>
  </si>
  <si>
    <t>ЗАРДАЛ</t>
  </si>
  <si>
    <t>ӨРТӨГ/ЗАРДАЛ</t>
  </si>
  <si>
    <t>ШУУД ЗАРДАЛ</t>
  </si>
  <si>
    <t>Бүтээгдэхүүн, үйлчилгээний шууд зардал (COGS)</t>
  </si>
  <si>
    <t>Үйлдвэрийн ажилчдын цалин</t>
  </si>
  <si>
    <t>ДҮН шууд зардал</t>
  </si>
  <si>
    <t>дүн</t>
  </si>
  <si>
    <t>ШУУД БУС ЗАРДАЛ</t>
  </si>
  <si>
    <t xml:space="preserve">Удирдлага, захиргаа, маркетингийн зардал </t>
  </si>
  <si>
    <t>Бусад шууд бус зардал</t>
  </si>
  <si>
    <t>ДҮН шууд бус зардал</t>
  </si>
  <si>
    <t>АШИГ/АЛДАГДАЛ</t>
  </si>
  <si>
    <t>НИЙТ орлого</t>
  </si>
  <si>
    <t xml:space="preserve"> - НИЙТ шууд зардал</t>
  </si>
  <si>
    <t xml:space="preserve"> - НИЙТ шууд бус зардал</t>
  </si>
  <si>
    <t>ашиг/алдагдал</t>
  </si>
  <si>
    <t>Сая, MNT</t>
  </si>
  <si>
    <t>нэгж үнэ
 MNT</t>
  </si>
  <si>
    <t>2</t>
  </si>
  <si>
    <t>Үйлдвэрлэлд холбогдох материал болон үйлчилгээний шууд зардал</t>
  </si>
  <si>
    <t>Захиргаа, маркетинг, борлуулалт болон бусад ерөнхий ажлын шууд бус зардал.</t>
  </si>
  <si>
    <t>Дүн 2018 
(12 сар)</t>
  </si>
  <si>
    <t>Төслийн жил 2019 
(12 сар)</t>
  </si>
  <si>
    <t>Төслийн жил 2020 
(12 сар)</t>
  </si>
  <si>
    <t>Төслийн жил 2021 
(12 сар)</t>
  </si>
  <si>
    <t>Дүн
мянга, MNT</t>
  </si>
  <si>
    <t>тоо хэмжээ
жилээр</t>
  </si>
  <si>
    <t>Сангийн дэмжлэг</t>
  </si>
  <si>
    <r>
      <t xml:space="preserve">Биет бус хөрөнгө </t>
    </r>
    <r>
      <rPr>
        <b/>
        <i/>
        <sz val="8"/>
        <rFont val="Arial"/>
        <family val="2"/>
      </rPr>
      <t>(жнь: програм хангамж, патентын эрх)</t>
    </r>
  </si>
  <si>
    <t>Машин тоног төхөөрөмж 1</t>
  </si>
  <si>
    <t>ДҮН (Биет бус хөрөнгө)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</si>
</sst>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0_ ;[Red]\-#,##0.00\ "/>
    <numFmt numFmtId="166" formatCode="0.00_ ;[Red]\-0.00\ "/>
  </numFmts>
  <fonts count="25" x14ac:knownFonts="1"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13"/>
      <name val="Arial"/>
      <family val="2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i/>
      <sz val="8"/>
      <name val="Arial"/>
      <family val="2"/>
    </font>
    <font>
      <b/>
      <sz val="5"/>
      <color rgb="FFC00000"/>
      <name val="Arial"/>
      <family val="2"/>
    </font>
    <font>
      <sz val="10"/>
      <color theme="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9"/>
      <color rgb="FFC00000"/>
      <name val="Arial"/>
      <family val="2"/>
    </font>
    <font>
      <sz val="8"/>
      <color rgb="FFC00000"/>
      <name val="Arial"/>
      <family val="2"/>
    </font>
    <font>
      <b/>
      <sz val="8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0" xfId="0" applyFont="1" applyFill="1"/>
    <xf numFmtId="165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7" fillId="0" borderId="7" xfId="0" applyFont="1" applyFill="1" applyBorder="1"/>
    <xf numFmtId="164" fontId="16" fillId="3" borderId="5" xfId="0" quotePrefix="1" applyNumberFormat="1" applyFont="1" applyFill="1" applyBorder="1" applyAlignment="1">
      <alignment horizontal="right" vertical="center"/>
    </xf>
    <xf numFmtId="164" fontId="2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164" fontId="7" fillId="0" borderId="0" xfId="0" applyNumberFormat="1" applyFont="1" applyFill="1"/>
    <xf numFmtId="0" fontId="7" fillId="0" borderId="0" xfId="0" applyFont="1" applyFill="1" applyBorder="1"/>
    <xf numFmtId="164" fontId="1" fillId="2" borderId="5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0" fontId="15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vertical="center" wrapText="1"/>
    </xf>
    <xf numFmtId="16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15" fillId="3" borderId="5" xfId="0" applyNumberFormat="1" applyFont="1" applyFill="1" applyBorder="1" applyAlignment="1">
      <alignment horizontal="right" vertical="center"/>
    </xf>
    <xf numFmtId="165" fontId="15" fillId="3" borderId="5" xfId="0" applyNumberFormat="1" applyFont="1" applyFill="1" applyBorder="1" applyAlignment="1">
      <alignment horizontal="left" vertical="center"/>
    </xf>
    <xf numFmtId="164" fontId="15" fillId="2" borderId="3" xfId="0" applyNumberFormat="1" applyFont="1" applyFill="1" applyBorder="1" applyAlignment="1">
      <alignment horizontal="right" vertical="center"/>
    </xf>
    <xf numFmtId="16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2" borderId="11" xfId="0" applyNumberFormat="1" applyFont="1" applyFill="1" applyBorder="1" applyAlignment="1">
      <alignment horizontal="right" vertical="center"/>
    </xf>
    <xf numFmtId="9" fontId="15" fillId="2" borderId="13" xfId="1" applyFont="1" applyFill="1" applyBorder="1" applyAlignment="1">
      <alignment horizontal="right"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64" fontId="16" fillId="2" borderId="1" xfId="0" quotePrefix="1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165" fontId="15" fillId="3" borderId="5" xfId="0" applyNumberFormat="1" applyFont="1" applyFill="1" applyBorder="1" applyAlignment="1">
      <alignment vertical="center"/>
    </xf>
    <xf numFmtId="164" fontId="15" fillId="2" borderId="3" xfId="0" applyNumberFormat="1" applyFont="1" applyFill="1" applyBorder="1" applyAlignment="1">
      <alignment vertical="center"/>
    </xf>
    <xf numFmtId="164" fontId="2" fillId="0" borderId="0" xfId="0" applyNumberFormat="1" applyFont="1" applyAlignment="1"/>
    <xf numFmtId="164" fontId="16" fillId="0" borderId="0" xfId="0" quotePrefix="1" applyNumberFormat="1" applyFont="1" applyFill="1" applyBorder="1" applyAlignment="1">
      <alignment horizontal="right" vertical="center"/>
    </xf>
    <xf numFmtId="164" fontId="16" fillId="0" borderId="0" xfId="0" quotePrefix="1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right" vertical="center"/>
    </xf>
    <xf numFmtId="9" fontId="2" fillId="0" borderId="0" xfId="1" applyFont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165" fontId="15" fillId="0" borderId="2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right" vertical="center"/>
    </xf>
    <xf numFmtId="0" fontId="17" fillId="2" borderId="5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0" fontId="17" fillId="2" borderId="23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65" fontId="3" fillId="6" borderId="30" xfId="0" applyNumberFormat="1" applyFont="1" applyFill="1" applyBorder="1" applyAlignment="1">
      <alignment horizontal="right" vertical="center"/>
    </xf>
    <xf numFmtId="164" fontId="11" fillId="6" borderId="31" xfId="0" quotePrefix="1" applyNumberFormat="1" applyFont="1" applyFill="1" applyBorder="1" applyAlignment="1">
      <alignment horizontal="right" vertical="center"/>
    </xf>
    <xf numFmtId="164" fontId="3" fillId="2" borderId="32" xfId="0" applyNumberFormat="1" applyFont="1" applyFill="1" applyBorder="1" applyAlignment="1">
      <alignment horizontal="right" vertical="center"/>
    </xf>
    <xf numFmtId="165" fontId="11" fillId="6" borderId="3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0" fontId="21" fillId="6" borderId="4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165" fontId="3" fillId="6" borderId="23" xfId="0" applyNumberFormat="1" applyFont="1" applyFill="1" applyBorder="1" applyAlignment="1">
      <alignment horizontal="left" vertical="center"/>
    </xf>
    <xf numFmtId="164" fontId="17" fillId="2" borderId="22" xfId="0" applyNumberFormat="1" applyFont="1" applyFill="1" applyBorder="1" applyAlignment="1">
      <alignment vertical="center" wrapText="1"/>
    </xf>
    <xf numFmtId="164" fontId="1" fillId="2" borderId="24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1" fillId="2" borderId="25" xfId="0" applyNumberFormat="1" applyFont="1" applyFill="1" applyBorder="1" applyAlignment="1">
      <alignment horizontal="right" vertical="center"/>
    </xf>
    <xf numFmtId="164" fontId="1" fillId="2" borderId="26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27" xfId="0" applyNumberFormat="1" applyFont="1" applyFill="1" applyBorder="1" applyAlignment="1">
      <alignment horizontal="right" vertical="center"/>
    </xf>
    <xf numFmtId="164" fontId="1" fillId="2" borderId="28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29" xfId="0" applyNumberFormat="1" applyFont="1" applyFill="1" applyBorder="1" applyAlignment="1">
      <alignment horizontal="right" vertical="center"/>
    </xf>
    <xf numFmtId="164" fontId="18" fillId="0" borderId="0" xfId="0" quotePrefix="1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/>
    <xf numFmtId="0" fontId="23" fillId="0" borderId="3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3" borderId="39" xfId="0" quotePrefix="1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right" vertical="center" wrapText="1"/>
    </xf>
    <xf numFmtId="0" fontId="21" fillId="10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vertical="center"/>
    </xf>
    <xf numFmtId="0" fontId="3" fillId="10" borderId="5" xfId="0" applyFont="1" applyFill="1" applyBorder="1" applyAlignment="1">
      <alignment horizontal="left" vertical="center"/>
    </xf>
    <xf numFmtId="165" fontId="3" fillId="10" borderId="23" xfId="0" applyNumberFormat="1" applyFont="1" applyFill="1" applyBorder="1" applyAlignment="1">
      <alignment horizontal="left" vertical="center"/>
    </xf>
    <xf numFmtId="165" fontId="3" fillId="10" borderId="30" xfId="0" applyNumberFormat="1" applyFont="1" applyFill="1" applyBorder="1" applyAlignment="1">
      <alignment horizontal="right" vertical="center"/>
    </xf>
    <xf numFmtId="165" fontId="11" fillId="10" borderId="30" xfId="0" applyNumberFormat="1" applyFont="1" applyFill="1" applyBorder="1" applyAlignment="1">
      <alignment horizontal="right" vertical="center"/>
    </xf>
    <xf numFmtId="0" fontId="21" fillId="11" borderId="4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vertical="center"/>
    </xf>
    <xf numFmtId="0" fontId="3" fillId="11" borderId="5" xfId="0" applyFont="1" applyFill="1" applyBorder="1" applyAlignment="1">
      <alignment horizontal="left" vertical="center"/>
    </xf>
    <xf numFmtId="165" fontId="3" fillId="11" borderId="23" xfId="0" applyNumberFormat="1" applyFont="1" applyFill="1" applyBorder="1" applyAlignment="1">
      <alignment horizontal="left" vertical="center"/>
    </xf>
    <xf numFmtId="165" fontId="3" fillId="11" borderId="30" xfId="0" applyNumberFormat="1" applyFont="1" applyFill="1" applyBorder="1" applyAlignment="1">
      <alignment horizontal="right" vertical="center"/>
    </xf>
    <xf numFmtId="165" fontId="11" fillId="11" borderId="30" xfId="0" applyNumberFormat="1" applyFont="1" applyFill="1" applyBorder="1" applyAlignment="1">
      <alignment horizontal="right" vertical="center"/>
    </xf>
    <xf numFmtId="164" fontId="9" fillId="10" borderId="31" xfId="0" quotePrefix="1" applyNumberFormat="1" applyFont="1" applyFill="1" applyBorder="1" applyAlignment="1">
      <alignment horizontal="right" vertical="center"/>
    </xf>
    <xf numFmtId="164" fontId="9" fillId="11" borderId="31" xfId="0" quotePrefix="1" applyNumberFormat="1" applyFont="1" applyFill="1" applyBorder="1" applyAlignment="1">
      <alignment horizontal="right" vertical="center"/>
    </xf>
    <xf numFmtId="0" fontId="3" fillId="6" borderId="7" xfId="0" applyFont="1" applyFill="1" applyBorder="1" applyAlignment="1">
      <alignment vertical="center"/>
    </xf>
    <xf numFmtId="165" fontId="3" fillId="0" borderId="25" xfId="0" applyNumberFormat="1" applyFont="1" applyFill="1" applyBorder="1" applyAlignment="1">
      <alignment horizontal="left" vertical="center"/>
    </xf>
    <xf numFmtId="0" fontId="3" fillId="10" borderId="9" xfId="0" applyFont="1" applyFill="1" applyBorder="1" applyAlignment="1">
      <alignment vertical="center"/>
    </xf>
    <xf numFmtId="165" fontId="3" fillId="0" borderId="27" xfId="0" applyNumberFormat="1" applyFont="1" applyFill="1" applyBorder="1" applyAlignment="1">
      <alignment horizontal="left" vertical="center"/>
    </xf>
    <xf numFmtId="0" fontId="3" fillId="11" borderId="14" xfId="0" applyFont="1" applyFill="1" applyBorder="1" applyAlignment="1">
      <alignment vertical="center"/>
    </xf>
    <xf numFmtId="165" fontId="3" fillId="0" borderId="29" xfId="0" applyNumberFormat="1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indent="1"/>
    </xf>
    <xf numFmtId="164" fontId="2" fillId="0" borderId="43" xfId="0" applyNumberFormat="1" applyFont="1" applyFill="1" applyBorder="1" applyAlignment="1">
      <alignment horizontal="right" vertical="center"/>
    </xf>
    <xf numFmtId="164" fontId="12" fillId="0" borderId="43" xfId="0" applyNumberFormat="1" applyFont="1" applyFill="1" applyBorder="1" applyAlignment="1">
      <alignment horizontal="right" vertical="center"/>
    </xf>
    <xf numFmtId="0" fontId="21" fillId="3" borderId="4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6" xfId="0" quotePrefix="1" applyFont="1" applyBorder="1" applyAlignment="1">
      <alignment horizontal="right" vertical="center"/>
    </xf>
    <xf numFmtId="9" fontId="12" fillId="0" borderId="0" xfId="1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9" fontId="3" fillId="3" borderId="31" xfId="1" applyFont="1" applyFill="1" applyBorder="1" applyAlignment="1">
      <alignment horizontal="right" vertical="center"/>
    </xf>
    <xf numFmtId="164" fontId="3" fillId="3" borderId="33" xfId="0" applyNumberFormat="1" applyFont="1" applyFill="1" applyBorder="1" applyAlignment="1">
      <alignment vertical="center"/>
    </xf>
    <xf numFmtId="164" fontId="15" fillId="2" borderId="8" xfId="0" quotePrefix="1" applyNumberFormat="1" applyFont="1" applyFill="1" applyBorder="1" applyAlignment="1">
      <alignment horizontal="right" vertical="center"/>
    </xf>
    <xf numFmtId="164" fontId="15" fillId="2" borderId="15" xfId="0" quotePrefix="1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left" vertical="center"/>
    </xf>
    <xf numFmtId="0" fontId="16" fillId="2" borderId="4" xfId="0" quotePrefix="1" applyFont="1" applyFill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164" fontId="14" fillId="2" borderId="4" xfId="0" applyNumberFormat="1" applyFont="1" applyFill="1" applyBorder="1" applyAlignment="1">
      <alignment vertical="center" wrapText="1"/>
    </xf>
    <xf numFmtId="164" fontId="14" fillId="2" borderId="5" xfId="0" applyNumberFormat="1" applyFont="1" applyFill="1" applyBorder="1" applyAlignment="1">
      <alignment vertical="center" wrapText="1"/>
    </xf>
    <xf numFmtId="164" fontId="14" fillId="2" borderId="6" xfId="0" applyNumberFormat="1" applyFont="1" applyFill="1" applyBorder="1" applyAlignment="1">
      <alignment vertical="center" wrapText="1"/>
    </xf>
    <xf numFmtId="164" fontId="15" fillId="2" borderId="4" xfId="0" applyNumberFormat="1" applyFont="1" applyFill="1" applyBorder="1" applyAlignment="1">
      <alignment vertical="center"/>
    </xf>
    <xf numFmtId="164" fontId="15" fillId="2" borderId="5" xfId="0" applyNumberFormat="1" applyFont="1" applyFill="1" applyBorder="1" applyAlignment="1">
      <alignment vertical="center"/>
    </xf>
    <xf numFmtId="164" fontId="15" fillId="2" borderId="6" xfId="0" applyNumberFormat="1" applyFont="1" applyFill="1" applyBorder="1" applyAlignment="1">
      <alignment vertical="center"/>
    </xf>
    <xf numFmtId="164" fontId="15" fillId="6" borderId="7" xfId="0" applyNumberFormat="1" applyFont="1" applyFill="1" applyBorder="1" applyAlignment="1">
      <alignment vertical="center"/>
    </xf>
    <xf numFmtId="164" fontId="15" fillId="6" borderId="17" xfId="0" applyNumberFormat="1" applyFont="1" applyFill="1" applyBorder="1" applyAlignment="1">
      <alignment vertical="center"/>
    </xf>
    <xf numFmtId="164" fontId="15" fillId="6" borderId="8" xfId="0" applyNumberFormat="1" applyFont="1" applyFill="1" applyBorder="1" applyAlignment="1">
      <alignment horizontal="right" vertical="center"/>
    </xf>
    <xf numFmtId="9" fontId="15" fillId="6" borderId="14" xfId="1" applyFont="1" applyFill="1" applyBorder="1" applyAlignment="1">
      <alignment horizontal="right" vertical="center"/>
    </xf>
    <xf numFmtId="9" fontId="15" fillId="6" borderId="18" xfId="1" applyFont="1" applyFill="1" applyBorder="1" applyAlignment="1">
      <alignment horizontal="right" vertical="center"/>
    </xf>
    <xf numFmtId="9" fontId="15" fillId="6" borderId="15" xfId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165" fontId="2" fillId="0" borderId="3" xfId="0" applyNumberFormat="1" applyFont="1" applyBorder="1" applyAlignment="1">
      <alignment horizontal="left" vertical="center"/>
    </xf>
    <xf numFmtId="165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165" fontId="1" fillId="3" borderId="4" xfId="0" applyNumberFormat="1" applyFont="1" applyFill="1" applyBorder="1" applyAlignment="1">
      <alignment horizontal="left" vertical="center"/>
    </xf>
    <xf numFmtId="164" fontId="1" fillId="0" borderId="2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3" borderId="23" xfId="0" applyNumberFormat="1" applyFont="1" applyFill="1" applyBorder="1" applyAlignment="1">
      <alignment horizontal="right" vertical="center"/>
    </xf>
    <xf numFmtId="165" fontId="1" fillId="3" borderId="46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165" fontId="1" fillId="0" borderId="22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 wrapText="1"/>
    </xf>
    <xf numFmtId="165" fontId="1" fillId="3" borderId="7" xfId="0" applyNumberFormat="1" applyFont="1" applyFill="1" applyBorder="1" applyAlignment="1">
      <alignment horizontal="left" vertical="center"/>
    </xf>
    <xf numFmtId="164" fontId="1" fillId="0" borderId="24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3" borderId="25" xfId="0" applyNumberFormat="1" applyFont="1" applyFill="1" applyBorder="1" applyAlignment="1">
      <alignment horizontal="right" vertical="center"/>
    </xf>
    <xf numFmtId="165" fontId="1" fillId="0" borderId="24" xfId="0" applyNumberFormat="1" applyFont="1" applyBorder="1" applyAlignment="1">
      <alignment horizontal="right" vertical="center"/>
    </xf>
    <xf numFmtId="164" fontId="1" fillId="0" borderId="22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right" vertical="center"/>
    </xf>
    <xf numFmtId="164" fontId="3" fillId="4" borderId="23" xfId="0" applyNumberFormat="1" applyFont="1" applyFill="1" applyBorder="1" applyAlignment="1">
      <alignment horizontal="right" vertical="center"/>
    </xf>
    <xf numFmtId="166" fontId="1" fillId="0" borderId="22" xfId="0" applyNumberFormat="1" applyFont="1" applyBorder="1" applyAlignment="1">
      <alignment horizontal="right" vertical="center"/>
    </xf>
    <xf numFmtId="164" fontId="3" fillId="11" borderId="23" xfId="0" applyNumberFormat="1" applyFont="1" applyFill="1" applyBorder="1" applyAlignment="1">
      <alignment horizontal="right" vertical="center"/>
    </xf>
    <xf numFmtId="0" fontId="4" fillId="2" borderId="4" xfId="0" quotePrefix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top" indent="1"/>
    </xf>
    <xf numFmtId="0" fontId="15" fillId="2" borderId="2" xfId="0" applyFont="1" applyFill="1" applyBorder="1" applyAlignment="1">
      <alignment horizontal="left" vertical="top" indent="1"/>
    </xf>
    <xf numFmtId="0" fontId="15" fillId="2" borderId="14" xfId="0" applyFont="1" applyFill="1" applyBorder="1" applyAlignment="1">
      <alignment horizontal="left" vertical="top" indent="1"/>
    </xf>
    <xf numFmtId="0" fontId="15" fillId="2" borderId="1" xfId="0" applyFont="1" applyFill="1" applyBorder="1" applyAlignment="1">
      <alignment horizontal="left" vertical="top" indent="1"/>
    </xf>
    <xf numFmtId="164" fontId="24" fillId="2" borderId="2" xfId="0" quotePrefix="1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 vertical="center" wrapText="1"/>
    </xf>
    <xf numFmtId="164" fontId="3" fillId="6" borderId="5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14" xfId="0" applyFont="1" applyFill="1" applyBorder="1" applyAlignment="1">
      <alignment horizontal="left" vertical="center" wrapText="1" indent="1"/>
    </xf>
    <xf numFmtId="0" fontId="8" fillId="2" borderId="15" xfId="0" applyFont="1" applyFill="1" applyBorder="1" applyAlignment="1">
      <alignment horizontal="left" vertical="center" wrapText="1" inden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left" vertical="center" wrapText="1"/>
    </xf>
    <xf numFmtId="0" fontId="15" fillId="11" borderId="23" xfId="0" applyFont="1" applyFill="1" applyBorder="1" applyAlignment="1">
      <alignment horizontal="left" vertical="center" wrapText="1"/>
    </xf>
    <xf numFmtId="0" fontId="13" fillId="9" borderId="34" xfId="0" applyFont="1" applyFill="1" applyBorder="1" applyAlignment="1">
      <alignment horizontal="center" vertical="center" wrapText="1"/>
    </xf>
    <xf numFmtId="0" fontId="13" fillId="9" borderId="35" xfId="0" applyFont="1" applyFill="1" applyBorder="1" applyAlignment="1">
      <alignment horizontal="center" vertical="center" wrapText="1"/>
    </xf>
    <xf numFmtId="0" fontId="13" fillId="9" borderId="3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9" fillId="8" borderId="34" xfId="0" applyFont="1" applyFill="1" applyBorder="1" applyAlignment="1">
      <alignment horizontal="center" vertical="center" wrapText="1"/>
    </xf>
    <xf numFmtId="0" fontId="19" fillId="8" borderId="35" xfId="0" applyFont="1" applyFill="1" applyBorder="1" applyAlignment="1">
      <alignment horizontal="center" vertical="center" wrapText="1"/>
    </xf>
    <xf numFmtId="0" fontId="19" fillId="8" borderId="36" xfId="0" applyFont="1" applyFill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 wrapText="1"/>
    </xf>
    <xf numFmtId="0" fontId="13" fillId="7" borderId="35" xfId="0" applyFont="1" applyFill="1" applyBorder="1" applyAlignment="1">
      <alignment horizontal="center" vertical="center" wrapText="1"/>
    </xf>
    <xf numFmtId="0" fontId="13" fillId="7" borderId="36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left" vertical="center" wrapText="1"/>
    </xf>
    <xf numFmtId="0" fontId="15" fillId="10" borderId="23" xfId="0" applyFont="1" applyFill="1" applyBorder="1" applyAlignment="1">
      <alignment horizontal="left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66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2:K35"/>
  <sheetViews>
    <sheetView showGridLines="0" zoomScale="90" zoomScaleNormal="90" workbookViewId="0">
      <selection activeCell="G6" sqref="G6"/>
    </sheetView>
  </sheetViews>
  <sheetFormatPr defaultColWidth="9.140625" defaultRowHeight="12" x14ac:dyDescent="0.2"/>
  <cols>
    <col min="1" max="1" width="1.7109375" style="1" customWidth="1"/>
    <col min="2" max="2" width="4.140625" style="1" bestFit="1" customWidth="1"/>
    <col min="3" max="3" width="61.85546875" style="1" customWidth="1"/>
    <col min="4" max="4" width="8.85546875" style="1" bestFit="1" customWidth="1"/>
    <col min="5" max="5" width="7.85546875" style="1" bestFit="1" customWidth="1"/>
    <col min="6" max="6" width="10.42578125" style="1" bestFit="1" customWidth="1"/>
    <col min="7" max="7" width="11.85546875" style="1" bestFit="1" customWidth="1"/>
    <col min="8" max="10" width="11.85546875" style="14" bestFit="1" customWidth="1"/>
    <col min="11" max="11" width="9.140625" style="14"/>
    <col min="12" max="16384" width="9.140625" style="1"/>
  </cols>
  <sheetData>
    <row r="2" spans="2:11" ht="22.35" customHeight="1" x14ac:dyDescent="0.2">
      <c r="B2" s="188" t="s">
        <v>15</v>
      </c>
      <c r="C2" s="189"/>
      <c r="D2" s="178" t="s">
        <v>16</v>
      </c>
      <c r="E2" s="178" t="s">
        <v>17</v>
      </c>
      <c r="F2" s="178" t="s">
        <v>18</v>
      </c>
      <c r="G2" s="178" t="s">
        <v>19</v>
      </c>
      <c r="H2" s="185" t="s">
        <v>20</v>
      </c>
      <c r="I2" s="186"/>
      <c r="J2" s="187"/>
    </row>
    <row r="3" spans="2:11" s="10" customFormat="1" ht="10.35" customHeight="1" x14ac:dyDescent="0.2">
      <c r="B3" s="190"/>
      <c r="C3" s="191"/>
      <c r="D3" s="179"/>
      <c r="E3" s="179"/>
      <c r="F3" s="179"/>
      <c r="G3" s="179"/>
      <c r="H3" s="18" t="s">
        <v>21</v>
      </c>
      <c r="I3" s="19" t="s">
        <v>22</v>
      </c>
      <c r="J3" s="20" t="s">
        <v>65</v>
      </c>
      <c r="K3" s="15"/>
    </row>
    <row r="4" spans="2:11" s="8" customFormat="1" ht="8.25" x14ac:dyDescent="0.15">
      <c r="B4" s="12"/>
      <c r="C4" s="11"/>
      <c r="D4" s="5"/>
      <c r="E4" s="5"/>
      <c r="F4" s="6"/>
      <c r="G4" s="7"/>
      <c r="H4" s="21"/>
      <c r="I4" s="21"/>
      <c r="J4" s="21"/>
      <c r="K4" s="16"/>
    </row>
    <row r="5" spans="2:11" s="26" customFormat="1" ht="12.75" x14ac:dyDescent="0.2">
      <c r="B5" s="137" t="s">
        <v>0</v>
      </c>
      <c r="C5" s="24" t="s">
        <v>23</v>
      </c>
      <c r="D5" s="24"/>
      <c r="E5" s="24"/>
      <c r="F5" s="24"/>
      <c r="G5" s="24"/>
      <c r="H5" s="140"/>
      <c r="I5" s="141"/>
      <c r="J5" s="142"/>
      <c r="K5" s="25"/>
    </row>
    <row r="6" spans="2:11" s="29" customFormat="1" x14ac:dyDescent="0.2">
      <c r="B6" s="138"/>
      <c r="C6" s="152" t="s">
        <v>67</v>
      </c>
      <c r="D6" s="153"/>
      <c r="E6" s="154"/>
      <c r="F6" s="155"/>
      <c r="G6" s="155"/>
      <c r="H6" s="155"/>
      <c r="I6" s="155"/>
      <c r="J6" s="155"/>
      <c r="K6" s="28"/>
    </row>
    <row r="7" spans="2:11" s="29" customFormat="1" x14ac:dyDescent="0.2">
      <c r="B7" s="138"/>
      <c r="C7" s="152"/>
      <c r="D7" s="153"/>
      <c r="E7" s="154"/>
      <c r="F7" s="155"/>
      <c r="G7" s="155" t="str">
        <f>IF(E7="","",+E7*F7)</f>
        <v/>
      </c>
      <c r="H7" s="155"/>
      <c r="I7" s="155"/>
      <c r="J7" s="155"/>
      <c r="K7" s="28"/>
    </row>
    <row r="8" spans="2:11" s="29" customFormat="1" x14ac:dyDescent="0.2">
      <c r="B8" s="138"/>
      <c r="C8" s="152"/>
      <c r="D8" s="153"/>
      <c r="E8" s="154"/>
      <c r="F8" s="155"/>
      <c r="G8" s="155" t="str">
        <f>IF(E8="","",+E8*F8)</f>
        <v/>
      </c>
      <c r="H8" s="155"/>
      <c r="I8" s="155"/>
      <c r="J8" s="155"/>
      <c r="K8" s="28"/>
    </row>
    <row r="9" spans="2:11" s="29" customFormat="1" x14ac:dyDescent="0.2">
      <c r="B9" s="138"/>
      <c r="C9" s="152"/>
      <c r="D9" s="153"/>
      <c r="E9" s="154"/>
      <c r="F9" s="155"/>
      <c r="G9" s="155" t="str">
        <f>IF(E9="","",+E9*F9)</f>
        <v/>
      </c>
      <c r="H9" s="155"/>
      <c r="I9" s="155"/>
      <c r="J9" s="155"/>
      <c r="K9" s="28"/>
    </row>
    <row r="10" spans="2:11" s="34" customFormat="1" ht="12.75" x14ac:dyDescent="0.2">
      <c r="B10" s="139"/>
      <c r="C10" s="23" t="s">
        <v>24</v>
      </c>
      <c r="D10" s="31"/>
      <c r="E10" s="30"/>
      <c r="F10" s="13" t="s">
        <v>0</v>
      </c>
      <c r="G10" s="32">
        <f>SUM(G6:G9)</f>
        <v>0</v>
      </c>
      <c r="H10" s="143">
        <f>SUM(H6:H9)</f>
        <v>0</v>
      </c>
      <c r="I10" s="144">
        <f>SUM(I6:I9)</f>
        <v>0</v>
      </c>
      <c r="J10" s="145">
        <f>SUM(J6:J9)</f>
        <v>0</v>
      </c>
      <c r="K10" s="33"/>
    </row>
    <row r="11" spans="2:11" s="26" customFormat="1" ht="12.75" x14ac:dyDescent="0.2">
      <c r="B11" s="137" t="s">
        <v>1</v>
      </c>
      <c r="C11" s="24" t="s">
        <v>66</v>
      </c>
      <c r="D11" s="24"/>
      <c r="E11" s="24"/>
      <c r="F11" s="24"/>
      <c r="G11" s="24"/>
      <c r="H11" s="140"/>
      <c r="I11" s="141"/>
      <c r="J11" s="142"/>
      <c r="K11" s="25"/>
    </row>
    <row r="12" spans="2:11" s="29" customFormat="1" x14ac:dyDescent="0.2">
      <c r="B12" s="138"/>
      <c r="C12" s="152"/>
      <c r="D12" s="153"/>
      <c r="E12" s="154"/>
      <c r="F12" s="155"/>
      <c r="G12" s="155" t="str">
        <f>IF(E12="","",+E12*F12)</f>
        <v/>
      </c>
      <c r="H12" s="155"/>
      <c r="I12" s="155"/>
      <c r="J12" s="155"/>
      <c r="K12" s="28"/>
    </row>
    <row r="13" spans="2:11" s="29" customFormat="1" x14ac:dyDescent="0.2">
      <c r="B13" s="138"/>
      <c r="C13" s="152"/>
      <c r="D13" s="153"/>
      <c r="E13" s="154"/>
      <c r="F13" s="155"/>
      <c r="G13" s="155" t="str">
        <f>IF(E13="","",+E13*F13)</f>
        <v/>
      </c>
      <c r="H13" s="155"/>
      <c r="I13" s="155"/>
      <c r="J13" s="155"/>
      <c r="K13" s="28"/>
    </row>
    <row r="14" spans="2:11" s="29" customFormat="1" x14ac:dyDescent="0.2">
      <c r="B14" s="138"/>
      <c r="C14" s="152"/>
      <c r="D14" s="153"/>
      <c r="E14" s="154"/>
      <c r="F14" s="155"/>
      <c r="G14" s="155" t="str">
        <f>IF(E14="","",+E14*F14)</f>
        <v/>
      </c>
      <c r="H14" s="155"/>
      <c r="I14" s="155"/>
      <c r="J14" s="155"/>
      <c r="K14" s="28"/>
    </row>
    <row r="15" spans="2:11" s="34" customFormat="1" ht="12.75" x14ac:dyDescent="0.2">
      <c r="B15" s="139"/>
      <c r="C15" s="23" t="s">
        <v>68</v>
      </c>
      <c r="D15" s="31"/>
      <c r="E15" s="30"/>
      <c r="F15" s="13" t="s">
        <v>1</v>
      </c>
      <c r="G15" s="32">
        <f>SUM(G12:G14)</f>
        <v>0</v>
      </c>
      <c r="H15" s="143">
        <f>SUM(H12:H14)</f>
        <v>0</v>
      </c>
      <c r="I15" s="144">
        <f>SUM(I12:I14)</f>
        <v>0</v>
      </c>
      <c r="J15" s="145">
        <f>SUM(J12:J14)</f>
        <v>0</v>
      </c>
      <c r="K15" s="33"/>
    </row>
    <row r="16" spans="2:11" s="26" customFormat="1" ht="23.25" x14ac:dyDescent="0.2">
      <c r="B16" s="137" t="s">
        <v>2</v>
      </c>
      <c r="C16" s="24" t="s">
        <v>25</v>
      </c>
      <c r="D16" s="24"/>
      <c r="E16" s="24"/>
      <c r="F16" s="24"/>
      <c r="G16" s="24"/>
      <c r="H16" s="140"/>
      <c r="I16" s="141"/>
      <c r="J16" s="142"/>
      <c r="K16" s="25"/>
    </row>
    <row r="17" spans="2:11" s="29" customFormat="1" x14ac:dyDescent="0.2">
      <c r="B17" s="138"/>
      <c r="C17" s="152"/>
      <c r="D17" s="153"/>
      <c r="E17" s="154"/>
      <c r="F17" s="155"/>
      <c r="G17" s="155" t="str">
        <f>IF(E17="","",+E17*F17)</f>
        <v/>
      </c>
      <c r="H17" s="155"/>
      <c r="I17" s="155"/>
      <c r="J17" s="155"/>
      <c r="K17" s="28"/>
    </row>
    <row r="18" spans="2:11" s="29" customFormat="1" x14ac:dyDescent="0.2">
      <c r="B18" s="138"/>
      <c r="C18" s="152"/>
      <c r="D18" s="153"/>
      <c r="E18" s="154"/>
      <c r="F18" s="155"/>
      <c r="G18" s="155" t="str">
        <f>IF(E18="","",+E18*F18)</f>
        <v/>
      </c>
      <c r="H18" s="155"/>
      <c r="I18" s="155"/>
      <c r="J18" s="155"/>
      <c r="K18" s="28"/>
    </row>
    <row r="19" spans="2:11" s="34" customFormat="1" ht="12.75" x14ac:dyDescent="0.2">
      <c r="B19" s="139"/>
      <c r="C19" s="23" t="s">
        <v>26</v>
      </c>
      <c r="D19" s="31"/>
      <c r="E19" s="30"/>
      <c r="F19" s="13" t="s">
        <v>2</v>
      </c>
      <c r="G19" s="32">
        <f>SUM(G17:G18)</f>
        <v>0</v>
      </c>
      <c r="H19" s="143">
        <f>SUM(H17:H18)</f>
        <v>0</v>
      </c>
      <c r="I19" s="144">
        <f>SUM(I17:I18)</f>
        <v>0</v>
      </c>
      <c r="J19" s="145">
        <f>SUM(J17:J18)</f>
        <v>0</v>
      </c>
      <c r="K19" s="33"/>
    </row>
    <row r="20" spans="2:11" s="26" customFormat="1" ht="33.75" x14ac:dyDescent="0.2">
      <c r="B20" s="137" t="s">
        <v>3</v>
      </c>
      <c r="C20" s="24" t="s">
        <v>27</v>
      </c>
      <c r="D20" s="24"/>
      <c r="E20" s="24"/>
      <c r="F20" s="24"/>
      <c r="G20" s="24"/>
      <c r="H20" s="140"/>
      <c r="I20" s="141"/>
      <c r="J20" s="142"/>
      <c r="K20" s="25"/>
    </row>
    <row r="21" spans="2:11" s="29" customFormat="1" x14ac:dyDescent="0.2">
      <c r="B21" s="138"/>
      <c r="C21" s="152"/>
      <c r="D21" s="153"/>
      <c r="E21" s="154"/>
      <c r="F21" s="155"/>
      <c r="G21" s="155" t="str">
        <f>IF(E21="","",+E21*F21)</f>
        <v/>
      </c>
      <c r="H21" s="155"/>
      <c r="I21" s="155"/>
      <c r="J21" s="155"/>
      <c r="K21" s="28"/>
    </row>
    <row r="22" spans="2:11" s="29" customFormat="1" x14ac:dyDescent="0.2">
      <c r="B22" s="138"/>
      <c r="C22" s="152"/>
      <c r="D22" s="153"/>
      <c r="E22" s="154"/>
      <c r="F22" s="155"/>
      <c r="G22" s="155" t="str">
        <f>IF(E22="","",+E22*F22)</f>
        <v/>
      </c>
      <c r="H22" s="155"/>
      <c r="I22" s="155"/>
      <c r="J22" s="155"/>
      <c r="K22" s="28"/>
    </row>
    <row r="23" spans="2:11" s="29" customFormat="1" x14ac:dyDescent="0.2">
      <c r="B23" s="138"/>
      <c r="C23" s="156"/>
      <c r="D23" s="153"/>
      <c r="E23" s="154"/>
      <c r="F23" s="155"/>
      <c r="G23" s="155" t="str">
        <f>IF(E23="","",+E23*F23)</f>
        <v/>
      </c>
      <c r="H23" s="155"/>
      <c r="I23" s="155"/>
      <c r="J23" s="155"/>
      <c r="K23" s="28"/>
    </row>
    <row r="24" spans="2:11" s="34" customFormat="1" ht="12.75" x14ac:dyDescent="0.2">
      <c r="B24" s="139"/>
      <c r="C24" s="40" t="s">
        <v>28</v>
      </c>
      <c r="D24" s="41"/>
      <c r="E24" s="41"/>
      <c r="F24" s="13" t="s">
        <v>3</v>
      </c>
      <c r="G24" s="42">
        <f>SUM(G21:G23)</f>
        <v>0</v>
      </c>
      <c r="H24" s="143">
        <f>SUM(H21:H23)</f>
        <v>0</v>
      </c>
      <c r="I24" s="144">
        <f>SUM(I21:I23)</f>
        <v>0</v>
      </c>
      <c r="J24" s="145">
        <f>SUM(J21:J23)</f>
        <v>0</v>
      </c>
      <c r="K24" s="33"/>
    </row>
    <row r="25" spans="2:11" s="26" customFormat="1" ht="33.75" x14ac:dyDescent="0.2">
      <c r="B25" s="137" t="s">
        <v>4</v>
      </c>
      <c r="C25" s="24" t="s">
        <v>29</v>
      </c>
      <c r="D25" s="24"/>
      <c r="E25" s="24"/>
      <c r="F25" s="24"/>
      <c r="G25" s="24"/>
      <c r="H25" s="141"/>
      <c r="I25" s="141"/>
      <c r="J25" s="142"/>
      <c r="K25" s="25"/>
    </row>
    <row r="26" spans="2:11" s="29" customFormat="1" x14ac:dyDescent="0.2">
      <c r="B26" s="27"/>
      <c r="C26" s="156"/>
      <c r="D26" s="153"/>
      <c r="E26" s="154"/>
      <c r="F26" s="155"/>
      <c r="G26" s="155" t="str">
        <f>IF(E26="","",+E26*F26)</f>
        <v/>
      </c>
      <c r="H26" s="155"/>
      <c r="I26" s="155"/>
      <c r="J26" s="155"/>
      <c r="K26" s="28"/>
    </row>
    <row r="27" spans="2:11" s="29" customFormat="1" x14ac:dyDescent="0.2">
      <c r="B27" s="27"/>
      <c r="C27" s="152"/>
      <c r="D27" s="153"/>
      <c r="E27" s="154"/>
      <c r="F27" s="155"/>
      <c r="G27" s="155" t="str">
        <f>IF(E27="","",+E27*F27)</f>
        <v/>
      </c>
      <c r="H27" s="155"/>
      <c r="I27" s="155"/>
      <c r="J27" s="155"/>
      <c r="K27" s="28"/>
    </row>
    <row r="28" spans="2:11" s="29" customFormat="1" x14ac:dyDescent="0.2">
      <c r="B28" s="27"/>
      <c r="C28" s="152"/>
      <c r="D28" s="153"/>
      <c r="E28" s="154"/>
      <c r="F28" s="155"/>
      <c r="G28" s="155" t="str">
        <f>IF(E28="","",+E28*F28)</f>
        <v/>
      </c>
      <c r="H28" s="157"/>
      <c r="I28" s="157"/>
      <c r="J28" s="157"/>
      <c r="K28" s="28"/>
    </row>
    <row r="29" spans="2:11" s="34" customFormat="1" ht="12.75" x14ac:dyDescent="0.2">
      <c r="B29" s="22"/>
      <c r="C29" s="40" t="s">
        <v>30</v>
      </c>
      <c r="D29" s="41"/>
      <c r="E29" s="41"/>
      <c r="F29" s="13" t="s">
        <v>4</v>
      </c>
      <c r="G29" s="42">
        <f>SUM(G26:G28)</f>
        <v>0</v>
      </c>
      <c r="H29" s="143">
        <f>SUM(H26:H28)</f>
        <v>0</v>
      </c>
      <c r="I29" s="144">
        <f>SUM(I26:I28)</f>
        <v>0</v>
      </c>
      <c r="J29" s="145">
        <f>SUM(J26:J28)</f>
        <v>0</v>
      </c>
      <c r="K29" s="33"/>
    </row>
    <row r="30" spans="2:11" s="26" customFormat="1" ht="12.75" x14ac:dyDescent="0.2">
      <c r="B30" s="180" t="s">
        <v>31</v>
      </c>
      <c r="C30" s="181"/>
      <c r="D30" s="184" t="s">
        <v>5</v>
      </c>
      <c r="E30" s="184"/>
      <c r="F30" s="134" t="s">
        <v>32</v>
      </c>
      <c r="G30" s="35">
        <f>+G10+G15+G24+G19+G29</f>
        <v>0</v>
      </c>
      <c r="H30" s="146">
        <f>+H10+H15+H24+H19+H29</f>
        <v>0</v>
      </c>
      <c r="I30" s="147">
        <f>+I10+I15+I24+I19+I29</f>
        <v>0</v>
      </c>
      <c r="J30" s="148">
        <f>+J10+J15+J24+J19+J29</f>
        <v>0</v>
      </c>
      <c r="K30" s="25"/>
    </row>
    <row r="31" spans="2:11" s="38" customFormat="1" ht="12.75" x14ac:dyDescent="0.2">
      <c r="B31" s="182"/>
      <c r="C31" s="183"/>
      <c r="D31" s="39"/>
      <c r="E31" s="136"/>
      <c r="F31" s="135" t="s">
        <v>6</v>
      </c>
      <c r="G31" s="36" t="e">
        <f>+G30/$G$30</f>
        <v>#DIV/0!</v>
      </c>
      <c r="H31" s="149" t="e">
        <f>+H30/$G$30</f>
        <v>#DIV/0!</v>
      </c>
      <c r="I31" s="150" t="e">
        <f>+I30/$G$30</f>
        <v>#DIV/0!</v>
      </c>
      <c r="J31" s="151" t="e">
        <f>+J30/$G$30</f>
        <v>#DIV/0!</v>
      </c>
      <c r="K31" s="37"/>
    </row>
    <row r="32" spans="2:11" x14ac:dyDescent="0.2">
      <c r="C32" s="2"/>
      <c r="D32" s="9"/>
      <c r="E32" s="4"/>
      <c r="F32" s="3"/>
      <c r="G32" s="3"/>
    </row>
    <row r="33" spans="3:9" x14ac:dyDescent="0.2">
      <c r="C33" s="2"/>
      <c r="D33" s="9"/>
      <c r="E33" s="4"/>
      <c r="F33" s="3"/>
      <c r="G33" s="3"/>
    </row>
    <row r="34" spans="3:9" x14ac:dyDescent="0.2">
      <c r="C34" s="2"/>
      <c r="D34" s="9"/>
      <c r="E34" s="4"/>
      <c r="F34" s="3"/>
      <c r="G34" s="3"/>
    </row>
    <row r="35" spans="3:9" x14ac:dyDescent="0.2">
      <c r="H35" s="43"/>
      <c r="I35" s="43"/>
    </row>
  </sheetData>
  <mergeCells count="8">
    <mergeCell ref="D2:D3"/>
    <mergeCell ref="B30:C31"/>
    <mergeCell ref="D30:E30"/>
    <mergeCell ref="H2:J2"/>
    <mergeCell ref="E2:E3"/>
    <mergeCell ref="F2:F3"/>
    <mergeCell ref="G2:G3"/>
    <mergeCell ref="B2:C3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P83"/>
  <sheetViews>
    <sheetView showGridLines="0" tabSelected="1" topLeftCell="A25" zoomScaleNormal="100" workbookViewId="0">
      <selection activeCell="E45" sqref="E45"/>
    </sheetView>
  </sheetViews>
  <sheetFormatPr defaultColWidth="9.140625" defaultRowHeight="12" x14ac:dyDescent="0.2"/>
  <cols>
    <col min="1" max="1" width="1.7109375" style="1" customWidth="1"/>
    <col min="2" max="2" width="3.42578125" style="1" customWidth="1"/>
    <col min="3" max="3" width="23.140625" style="1" bestFit="1" customWidth="1"/>
    <col min="4" max="4" width="11.42578125" style="1" customWidth="1"/>
    <col min="5" max="5" width="6.42578125" style="1" bestFit="1" customWidth="1"/>
    <col min="6" max="6" width="9.42578125" style="1" bestFit="1" customWidth="1"/>
    <col min="7" max="7" width="7.85546875" style="1" bestFit="1" customWidth="1"/>
    <col min="8" max="8" width="6.42578125" style="1" bestFit="1" customWidth="1"/>
    <col min="9" max="9" width="9.42578125" style="1" bestFit="1" customWidth="1"/>
    <col min="10" max="10" width="7.85546875" style="1" bestFit="1" customWidth="1"/>
    <col min="11" max="11" width="6.42578125" style="1" bestFit="1" customWidth="1"/>
    <col min="12" max="12" width="9.42578125" style="1" bestFit="1" customWidth="1"/>
    <col min="13" max="13" width="7.85546875" style="1" bestFit="1" customWidth="1"/>
    <col min="14" max="14" width="6.42578125" style="1" bestFit="1" customWidth="1"/>
    <col min="15" max="15" width="9.42578125" style="1" bestFit="1" customWidth="1"/>
    <col min="16" max="16" width="7.85546875" style="1" bestFit="1" customWidth="1"/>
    <col min="17" max="20" width="1.7109375" style="1" customWidth="1"/>
    <col min="21" max="16384" width="9.140625" style="1"/>
  </cols>
  <sheetData>
    <row r="1" spans="2:16" ht="12.75" thickBot="1" x14ac:dyDescent="0.25"/>
    <row r="2" spans="2:16" s="10" customFormat="1" ht="45.75" thickTop="1" x14ac:dyDescent="0.2">
      <c r="B2" s="196" t="s">
        <v>33</v>
      </c>
      <c r="C2" s="197"/>
      <c r="D2" s="192" t="s">
        <v>16</v>
      </c>
      <c r="E2" s="62" t="s">
        <v>64</v>
      </c>
      <c r="F2" s="63" t="s">
        <v>55</v>
      </c>
      <c r="G2" s="64" t="s">
        <v>63</v>
      </c>
      <c r="H2" s="62" t="str">
        <f t="shared" ref="H2:J3" si="0">+E2</f>
        <v>тоо хэмжээ
жилээр</v>
      </c>
      <c r="I2" s="63" t="str">
        <f t="shared" si="0"/>
        <v>нэгж үнэ
 MNT</v>
      </c>
      <c r="J2" s="64" t="str">
        <f t="shared" si="0"/>
        <v>Дүн
мянга, MNT</v>
      </c>
      <c r="K2" s="62" t="str">
        <f>+E2</f>
        <v>тоо хэмжээ
жилээр</v>
      </c>
      <c r="L2" s="63" t="str">
        <f>+F2</f>
        <v>нэгж үнэ
 MNT</v>
      </c>
      <c r="M2" s="64" t="str">
        <f>+G2</f>
        <v>Дүн
мянга, MNT</v>
      </c>
      <c r="N2" s="62" t="str">
        <f>+E2</f>
        <v>тоо хэмжээ
жилээр</v>
      </c>
      <c r="O2" s="63" t="str">
        <f>+F2</f>
        <v>нэгж үнэ
 MNT</v>
      </c>
      <c r="P2" s="64" t="str">
        <f>+G2</f>
        <v>Дүн
мянга, MNT</v>
      </c>
    </row>
    <row r="3" spans="2:16" s="8" customFormat="1" ht="11.85" customHeight="1" thickBot="1" x14ac:dyDescent="0.2">
      <c r="B3" s="198"/>
      <c r="C3" s="199"/>
      <c r="D3" s="193"/>
      <c r="E3" s="94" t="s">
        <v>9</v>
      </c>
      <c r="F3" s="95" t="s">
        <v>10</v>
      </c>
      <c r="G3" s="96" t="s">
        <v>11</v>
      </c>
      <c r="H3" s="94" t="str">
        <f t="shared" si="0"/>
        <v>a</v>
      </c>
      <c r="I3" s="95" t="str">
        <f t="shared" si="0"/>
        <v>b</v>
      </c>
      <c r="J3" s="96" t="str">
        <f t="shared" si="0"/>
        <v>a*b/1000</v>
      </c>
      <c r="K3" s="94" t="str">
        <f>+H3</f>
        <v>a</v>
      </c>
      <c r="L3" s="95" t="str">
        <f>+I3</f>
        <v>b</v>
      </c>
      <c r="M3" s="96" t="str">
        <f>+G3</f>
        <v>a*b/1000</v>
      </c>
      <c r="N3" s="94" t="str">
        <f>+K3</f>
        <v>a</v>
      </c>
      <c r="O3" s="95" t="str">
        <f>+L3</f>
        <v>b</v>
      </c>
      <c r="P3" s="96" t="str">
        <f>+G3</f>
        <v>a*b/1000</v>
      </c>
    </row>
    <row r="4" spans="2:16" s="17" customFormat="1" ht="9.75" thickTop="1" thickBot="1" x14ac:dyDescent="0.2">
      <c r="B4" s="47"/>
      <c r="C4" s="76"/>
      <c r="D4" s="46"/>
      <c r="E4" s="91"/>
      <c r="F4" s="90"/>
      <c r="G4" s="92"/>
      <c r="H4" s="93"/>
      <c r="I4" s="90"/>
      <c r="J4" s="92"/>
      <c r="K4" s="91"/>
      <c r="L4" s="90"/>
      <c r="M4" s="92"/>
      <c r="N4" s="91"/>
      <c r="O4" s="90"/>
      <c r="P4" s="92"/>
    </row>
    <row r="5" spans="2:16" s="52" customFormat="1" ht="27.6" customHeight="1" thickTop="1" x14ac:dyDescent="0.2">
      <c r="B5" s="77" t="s">
        <v>7</v>
      </c>
      <c r="C5" s="78" t="s">
        <v>33</v>
      </c>
      <c r="D5" s="61"/>
      <c r="E5" s="202" t="s">
        <v>59</v>
      </c>
      <c r="F5" s="203"/>
      <c r="G5" s="204"/>
      <c r="H5" s="213" t="s">
        <v>60</v>
      </c>
      <c r="I5" s="214"/>
      <c r="J5" s="215"/>
      <c r="K5" s="207" t="s">
        <v>61</v>
      </c>
      <c r="L5" s="208"/>
      <c r="M5" s="209"/>
      <c r="N5" s="210" t="s">
        <v>62</v>
      </c>
      <c r="O5" s="211"/>
      <c r="P5" s="212"/>
    </row>
    <row r="6" spans="2:16" s="69" customFormat="1" ht="21.95" customHeight="1" x14ac:dyDescent="0.2">
      <c r="B6" s="65">
        <v>1</v>
      </c>
      <c r="C6" s="205" t="s">
        <v>34</v>
      </c>
      <c r="D6" s="206"/>
      <c r="E6" s="67"/>
      <c r="F6" s="66"/>
      <c r="G6" s="68"/>
      <c r="H6" s="67"/>
      <c r="I6" s="66"/>
      <c r="J6" s="68"/>
      <c r="K6" s="67"/>
      <c r="L6" s="66"/>
      <c r="M6" s="68"/>
      <c r="N6" s="67"/>
      <c r="O6" s="66"/>
      <c r="P6" s="68"/>
    </row>
    <row r="7" spans="2:16" s="69" customFormat="1" ht="11.25" x14ac:dyDescent="0.2">
      <c r="B7" s="70"/>
      <c r="C7" s="158"/>
      <c r="D7" s="159"/>
      <c r="E7" s="160"/>
      <c r="F7" s="161"/>
      <c r="G7" s="162">
        <f>IF(E7="",0,+E7*F7/1000)</f>
        <v>0</v>
      </c>
      <c r="H7" s="160"/>
      <c r="I7" s="161"/>
      <c r="J7" s="162">
        <f>IF(H7="",0,+H7*I7/1000)</f>
        <v>0</v>
      </c>
      <c r="K7" s="160"/>
      <c r="L7" s="161"/>
      <c r="M7" s="162">
        <f>IF(K7="",0,+K7*L7/1000)</f>
        <v>0</v>
      </c>
      <c r="N7" s="160"/>
      <c r="O7" s="161"/>
      <c r="P7" s="162">
        <f>IF(N7="",0,+N7*O7/1000)</f>
        <v>0</v>
      </c>
    </row>
    <row r="8" spans="2:16" s="69" customFormat="1" ht="11.25" x14ac:dyDescent="0.2">
      <c r="B8" s="70"/>
      <c r="C8" s="158"/>
      <c r="D8" s="159"/>
      <c r="E8" s="160"/>
      <c r="F8" s="161"/>
      <c r="G8" s="162">
        <f>IF(E8="",0,+E8*F8/1000)</f>
        <v>0</v>
      </c>
      <c r="H8" s="160"/>
      <c r="I8" s="161"/>
      <c r="J8" s="162">
        <f>IF(H8="",0,+H8*I8/1000)</f>
        <v>0</v>
      </c>
      <c r="K8" s="160"/>
      <c r="L8" s="161"/>
      <c r="M8" s="162">
        <f>IF(K8="",0,+K8*L8/1000)</f>
        <v>0</v>
      </c>
      <c r="N8" s="160"/>
      <c r="O8" s="161"/>
      <c r="P8" s="162">
        <f>IF(N8="",0,+N8*O8/1000)</f>
        <v>0</v>
      </c>
    </row>
    <row r="9" spans="2:16" s="69" customFormat="1" ht="11.25" x14ac:dyDescent="0.2">
      <c r="B9" s="70"/>
      <c r="C9" s="158"/>
      <c r="D9" s="159"/>
      <c r="E9" s="160"/>
      <c r="F9" s="161"/>
      <c r="G9" s="162">
        <f>IF(E9="",0,+E9*F9/1000)</f>
        <v>0</v>
      </c>
      <c r="H9" s="160"/>
      <c r="I9" s="161"/>
      <c r="J9" s="162">
        <f>IF(H9="",0,+H9*I9/1000)</f>
        <v>0</v>
      </c>
      <c r="K9" s="160"/>
      <c r="L9" s="161"/>
      <c r="M9" s="162">
        <f>IF(K9="",0,+K9*L9/1000)</f>
        <v>0</v>
      </c>
      <c r="N9" s="160"/>
      <c r="O9" s="161"/>
      <c r="P9" s="162">
        <f>IF(N9="",0,+N9*O9/1000)</f>
        <v>0</v>
      </c>
    </row>
    <row r="10" spans="2:16" s="69" customFormat="1" ht="11.25" x14ac:dyDescent="0.2">
      <c r="B10" s="70"/>
      <c r="C10" s="158"/>
      <c r="D10" s="159"/>
      <c r="E10" s="160"/>
      <c r="F10" s="161"/>
      <c r="G10" s="162">
        <f>IF(E10="",0,+E10*F10/1000)</f>
        <v>0</v>
      </c>
      <c r="H10" s="160"/>
      <c r="I10" s="161"/>
      <c r="J10" s="162">
        <f>IF(H10="",0,+H10*I10/1000)</f>
        <v>0</v>
      </c>
      <c r="K10" s="160"/>
      <c r="L10" s="161"/>
      <c r="M10" s="162">
        <f>IF(K10="",0,+K10*L10/1000)</f>
        <v>0</v>
      </c>
      <c r="N10" s="160"/>
      <c r="O10" s="161"/>
      <c r="P10" s="162">
        <f>IF(N10="",0,+N10*O10/1000)</f>
        <v>0</v>
      </c>
    </row>
    <row r="11" spans="2:16" s="69" customFormat="1" ht="11.25" x14ac:dyDescent="0.2">
      <c r="B11" s="70"/>
      <c r="C11" s="158"/>
      <c r="D11" s="159"/>
      <c r="E11" s="160"/>
      <c r="F11" s="161"/>
      <c r="G11" s="162">
        <f>IF(E11="",0,+E11*F11/1000)</f>
        <v>0</v>
      </c>
      <c r="H11" s="160"/>
      <c r="I11" s="161"/>
      <c r="J11" s="162">
        <f>IF(H11="",0,+H11*I11/1000)</f>
        <v>0</v>
      </c>
      <c r="K11" s="160"/>
      <c r="L11" s="161"/>
      <c r="M11" s="162">
        <f>IF(K11="",0,+K11*L11/1000)</f>
        <v>0</v>
      </c>
      <c r="N11" s="160"/>
      <c r="O11" s="161"/>
      <c r="P11" s="162">
        <f>IF(N11="",0,+N11*O11/1000)</f>
        <v>0</v>
      </c>
    </row>
    <row r="12" spans="2:16" s="69" customFormat="1" ht="21.95" customHeight="1" x14ac:dyDescent="0.2">
      <c r="B12" s="65">
        <v>2</v>
      </c>
      <c r="C12" s="205" t="s">
        <v>35</v>
      </c>
      <c r="D12" s="206"/>
      <c r="E12" s="80"/>
      <c r="F12" s="66"/>
      <c r="G12" s="68"/>
      <c r="H12" s="80"/>
      <c r="I12" s="66"/>
      <c r="J12" s="68"/>
      <c r="K12" s="80"/>
      <c r="L12" s="66"/>
      <c r="M12" s="68"/>
      <c r="N12" s="80"/>
      <c r="O12" s="66"/>
      <c r="P12" s="68"/>
    </row>
    <row r="13" spans="2:16" s="69" customFormat="1" ht="11.25" x14ac:dyDescent="0.2">
      <c r="B13" s="70"/>
      <c r="C13" s="158"/>
      <c r="D13" s="163"/>
      <c r="E13" s="81"/>
      <c r="F13" s="82"/>
      <c r="G13" s="83"/>
      <c r="H13" s="81"/>
      <c r="I13" s="82"/>
      <c r="J13" s="83"/>
      <c r="K13" s="160"/>
      <c r="L13" s="161"/>
      <c r="M13" s="162">
        <f>IF(K13="",0,+K13*L13/1000)</f>
        <v>0</v>
      </c>
      <c r="N13" s="160"/>
      <c r="O13" s="161"/>
      <c r="P13" s="162">
        <f>IF(N13="",0,+N13*O13/1000)</f>
        <v>0</v>
      </c>
    </row>
    <row r="14" spans="2:16" s="69" customFormat="1" ht="11.25" x14ac:dyDescent="0.2">
      <c r="B14" s="70"/>
      <c r="C14" s="158"/>
      <c r="D14" s="163"/>
      <c r="E14" s="84"/>
      <c r="F14" s="85"/>
      <c r="G14" s="86"/>
      <c r="H14" s="84"/>
      <c r="I14" s="85"/>
      <c r="J14" s="86"/>
      <c r="K14" s="160"/>
      <c r="L14" s="161"/>
      <c r="M14" s="162">
        <f>IF(K14="",0,+K14*L14/1000)</f>
        <v>0</v>
      </c>
      <c r="N14" s="160"/>
      <c r="O14" s="161"/>
      <c r="P14" s="162">
        <f>IF(N14="",0,+N14*O14/1000)</f>
        <v>0</v>
      </c>
    </row>
    <row r="15" spans="2:16" s="69" customFormat="1" ht="11.25" x14ac:dyDescent="0.2">
      <c r="B15" s="70"/>
      <c r="C15" s="158"/>
      <c r="D15" s="163"/>
      <c r="E15" s="87"/>
      <c r="F15" s="88"/>
      <c r="G15" s="89"/>
      <c r="H15" s="87"/>
      <c r="I15" s="88"/>
      <c r="J15" s="89"/>
      <c r="K15" s="160"/>
      <c r="L15" s="161"/>
      <c r="M15" s="162">
        <f>IF(K15="",0,+K15*L15/1000)</f>
        <v>0</v>
      </c>
      <c r="N15" s="160"/>
      <c r="O15" s="161"/>
      <c r="P15" s="162">
        <f>IF(N15="",0,+N15*O15/1000)</f>
        <v>0</v>
      </c>
    </row>
    <row r="16" spans="2:16" s="69" customFormat="1" ht="21.95" customHeight="1" x14ac:dyDescent="0.2">
      <c r="B16" s="65">
        <v>3</v>
      </c>
      <c r="C16" s="205" t="s">
        <v>36</v>
      </c>
      <c r="D16" s="206"/>
      <c r="E16" s="80"/>
      <c r="F16" s="66"/>
      <c r="G16" s="68"/>
      <c r="H16" s="80"/>
      <c r="I16" s="66"/>
      <c r="J16" s="68"/>
      <c r="K16" s="80"/>
      <c r="L16" s="66"/>
      <c r="M16" s="68"/>
      <c r="N16" s="80"/>
      <c r="O16" s="66"/>
      <c r="P16" s="68"/>
    </row>
    <row r="17" spans="2:16" s="69" customFormat="1" ht="11.25" x14ac:dyDescent="0.2">
      <c r="B17" s="70"/>
      <c r="C17" s="158"/>
      <c r="D17" s="159"/>
      <c r="E17" s="160"/>
      <c r="F17" s="161"/>
      <c r="G17" s="162">
        <f>IF(E17="",0,+E17*F17/1000)</f>
        <v>0</v>
      </c>
      <c r="H17" s="160"/>
      <c r="I17" s="161"/>
      <c r="J17" s="162">
        <f>IF(H17="",0,+H17*I17/1000)</f>
        <v>0</v>
      </c>
      <c r="K17" s="160"/>
      <c r="L17" s="161"/>
      <c r="M17" s="162">
        <f>IF(K17="",0,+K17*L17/1000)</f>
        <v>0</v>
      </c>
      <c r="N17" s="160"/>
      <c r="O17" s="161"/>
      <c r="P17" s="162">
        <f>IF(N17="",0,+N17*O17/1000)</f>
        <v>0</v>
      </c>
    </row>
    <row r="18" spans="2:16" s="71" customFormat="1" ht="11.25" x14ac:dyDescent="0.2">
      <c r="B18" s="70"/>
      <c r="C18" s="158"/>
      <c r="D18" s="159"/>
      <c r="E18" s="160"/>
      <c r="F18" s="161"/>
      <c r="G18" s="162">
        <f>IF(E18="",0,+E18*F18/1000)</f>
        <v>0</v>
      </c>
      <c r="H18" s="160"/>
      <c r="I18" s="161"/>
      <c r="J18" s="162">
        <f>IF(H18="",0,+H18*I18/1000)</f>
        <v>0</v>
      </c>
      <c r="K18" s="160"/>
      <c r="L18" s="161"/>
      <c r="M18" s="162">
        <f>IF(K18="",0,+K18*L18/1000)</f>
        <v>0</v>
      </c>
      <c r="N18" s="160"/>
      <c r="O18" s="161"/>
      <c r="P18" s="162">
        <f>IF(N18="",0,+N18*O18/1000)</f>
        <v>0</v>
      </c>
    </row>
    <row r="19" spans="2:16" s="29" customFormat="1" ht="12.75" thickBot="1" x14ac:dyDescent="0.25">
      <c r="B19" s="59" t="s">
        <v>7</v>
      </c>
      <c r="C19" s="60" t="s">
        <v>37</v>
      </c>
      <c r="D19" s="79"/>
      <c r="E19" s="72"/>
      <c r="F19" s="73" t="s">
        <v>7</v>
      </c>
      <c r="G19" s="74">
        <f>SUM(G7:G18)</f>
        <v>0</v>
      </c>
      <c r="H19" s="75"/>
      <c r="I19" s="73" t="str">
        <f>+F19</f>
        <v>A</v>
      </c>
      <c r="J19" s="74">
        <f>SUM(J7:J18)</f>
        <v>0</v>
      </c>
      <c r="K19" s="75"/>
      <c r="L19" s="73" t="str">
        <f>+I19</f>
        <v>A</v>
      </c>
      <c r="M19" s="74">
        <f>SUM(M7:M18)</f>
        <v>0</v>
      </c>
      <c r="N19" s="75"/>
      <c r="O19" s="73" t="str">
        <f>+L19</f>
        <v>A</v>
      </c>
      <c r="P19" s="74">
        <f>SUM(P7:P18)</f>
        <v>0</v>
      </c>
    </row>
    <row r="20" spans="2:16" s="52" customFormat="1" ht="13.5" thickTop="1" x14ac:dyDescent="0.2">
      <c r="B20" s="56"/>
      <c r="C20" s="56"/>
      <c r="D20" s="57"/>
      <c r="E20" s="50"/>
      <c r="F20" s="45"/>
      <c r="G20" s="51"/>
      <c r="H20" s="49"/>
      <c r="I20" s="44"/>
      <c r="J20" s="54"/>
      <c r="K20" s="49"/>
      <c r="L20" s="44"/>
      <c r="M20" s="54"/>
      <c r="N20" s="49"/>
      <c r="O20" s="44"/>
      <c r="P20" s="54"/>
    </row>
    <row r="21" spans="2:16" s="52" customFormat="1" ht="13.5" thickBot="1" x14ac:dyDescent="0.25">
      <c r="B21" s="48"/>
      <c r="C21" s="58"/>
      <c r="D21" s="53"/>
      <c r="E21" s="49"/>
      <c r="F21" s="44"/>
      <c r="G21" s="54"/>
      <c r="H21" s="49"/>
      <c r="I21" s="44"/>
      <c r="J21" s="54"/>
      <c r="K21" s="49"/>
      <c r="L21" s="44"/>
      <c r="M21" s="54"/>
      <c r="N21" s="49"/>
      <c r="O21" s="44"/>
      <c r="P21" s="54"/>
    </row>
    <row r="22" spans="2:16" s="10" customFormat="1" ht="45.75" thickTop="1" x14ac:dyDescent="0.2">
      <c r="B22" s="196" t="s">
        <v>39</v>
      </c>
      <c r="C22" s="197"/>
      <c r="D22" s="192" t="s">
        <v>16</v>
      </c>
      <c r="E22" s="62" t="s">
        <v>64</v>
      </c>
      <c r="F22" s="63" t="s">
        <v>55</v>
      </c>
      <c r="G22" s="64" t="s">
        <v>63</v>
      </c>
      <c r="H22" s="62" t="str">
        <f t="shared" ref="H22:J23" si="1">+E22</f>
        <v>тоо хэмжээ
жилээр</v>
      </c>
      <c r="I22" s="63" t="str">
        <f t="shared" si="1"/>
        <v>нэгж үнэ
 MNT</v>
      </c>
      <c r="J22" s="64" t="str">
        <f t="shared" si="1"/>
        <v>Дүн
мянга, MNT</v>
      </c>
      <c r="K22" s="62" t="str">
        <f>+E22</f>
        <v>тоо хэмжээ
жилээр</v>
      </c>
      <c r="L22" s="63" t="str">
        <f>+F22</f>
        <v>нэгж үнэ
 MNT</v>
      </c>
      <c r="M22" s="64" t="str">
        <f>+G22</f>
        <v>Дүн
мянга, MNT</v>
      </c>
      <c r="N22" s="62" t="str">
        <f>+E22</f>
        <v>тоо хэмжээ
жилээр</v>
      </c>
      <c r="O22" s="63" t="str">
        <f>+F22</f>
        <v>нэгж үнэ
 MNT</v>
      </c>
      <c r="P22" s="64" t="str">
        <f>+G22</f>
        <v>Дүн
мянга, MNT</v>
      </c>
    </row>
    <row r="23" spans="2:16" s="8" customFormat="1" ht="11.85" customHeight="1" thickBot="1" x14ac:dyDescent="0.2">
      <c r="B23" s="198"/>
      <c r="C23" s="199"/>
      <c r="D23" s="193"/>
      <c r="E23" s="94" t="s">
        <v>9</v>
      </c>
      <c r="F23" s="95" t="s">
        <v>10</v>
      </c>
      <c r="G23" s="96" t="s">
        <v>11</v>
      </c>
      <c r="H23" s="94" t="str">
        <f t="shared" si="1"/>
        <v>a</v>
      </c>
      <c r="I23" s="95" t="str">
        <f t="shared" si="1"/>
        <v>b</v>
      </c>
      <c r="J23" s="96" t="str">
        <f t="shared" si="1"/>
        <v>a*b/1000</v>
      </c>
      <c r="K23" s="94" t="str">
        <f>+H23</f>
        <v>a</v>
      </c>
      <c r="L23" s="95" t="str">
        <f>+I23</f>
        <v>b</v>
      </c>
      <c r="M23" s="96" t="str">
        <f>+G23</f>
        <v>a*b/1000</v>
      </c>
      <c r="N23" s="94" t="str">
        <f>+K23</f>
        <v>a</v>
      </c>
      <c r="O23" s="95" t="str">
        <f>+L23</f>
        <v>b</v>
      </c>
      <c r="P23" s="96" t="str">
        <f>+G23</f>
        <v>a*b/1000</v>
      </c>
    </row>
    <row r="24" spans="2:16" s="17" customFormat="1" ht="9.75" thickTop="1" thickBot="1" x14ac:dyDescent="0.2">
      <c r="B24" s="47"/>
      <c r="C24" s="76"/>
      <c r="D24" s="46"/>
      <c r="E24" s="91"/>
      <c r="F24" s="90"/>
      <c r="G24" s="92"/>
      <c r="H24" s="93"/>
      <c r="I24" s="90"/>
      <c r="J24" s="92"/>
      <c r="K24" s="91"/>
      <c r="L24" s="90"/>
      <c r="M24" s="92"/>
      <c r="N24" s="91"/>
      <c r="O24" s="90"/>
      <c r="P24" s="92"/>
    </row>
    <row r="25" spans="2:16" s="52" customFormat="1" ht="28.35" customHeight="1" thickTop="1" x14ac:dyDescent="0.2">
      <c r="B25" s="98" t="s">
        <v>8</v>
      </c>
      <c r="C25" s="216" t="s">
        <v>40</v>
      </c>
      <c r="D25" s="217"/>
      <c r="E25" s="202" t="s">
        <v>59</v>
      </c>
      <c r="F25" s="203"/>
      <c r="G25" s="204"/>
      <c r="H25" s="213" t="s">
        <v>60</v>
      </c>
      <c r="I25" s="214"/>
      <c r="J25" s="215"/>
      <c r="K25" s="207" t="s">
        <v>61</v>
      </c>
      <c r="L25" s="208"/>
      <c r="M25" s="209"/>
      <c r="N25" s="210" t="s">
        <v>62</v>
      </c>
      <c r="O25" s="211"/>
      <c r="P25" s="212"/>
    </row>
    <row r="26" spans="2:16" s="69" customFormat="1" ht="21.95" customHeight="1" x14ac:dyDescent="0.2">
      <c r="B26" s="97" t="s">
        <v>12</v>
      </c>
      <c r="C26" s="194" t="s">
        <v>41</v>
      </c>
      <c r="D26" s="195"/>
      <c r="E26" s="218" t="s">
        <v>57</v>
      </c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20"/>
    </row>
    <row r="27" spans="2:16" s="69" customFormat="1" ht="11.25" x14ac:dyDescent="0.2">
      <c r="B27" s="70"/>
      <c r="C27" s="164"/>
      <c r="D27" s="159"/>
      <c r="E27" s="160"/>
      <c r="F27" s="161"/>
      <c r="G27" s="162">
        <f>IF(E27="",0,+E27*F27/1000)</f>
        <v>0</v>
      </c>
      <c r="H27" s="160"/>
      <c r="I27" s="161"/>
      <c r="J27" s="162">
        <f>IF(H27="",0,+H27*I27/1000)</f>
        <v>0</v>
      </c>
      <c r="K27" s="160"/>
      <c r="L27" s="161"/>
      <c r="M27" s="162">
        <f>IF(K27="",0,+K27*L27/1000)</f>
        <v>0</v>
      </c>
      <c r="N27" s="160"/>
      <c r="O27" s="161"/>
      <c r="P27" s="162">
        <f>IF(N27="",0,+N27*O27/1000)</f>
        <v>0</v>
      </c>
    </row>
    <row r="28" spans="2:16" s="69" customFormat="1" ht="11.25" x14ac:dyDescent="0.2">
      <c r="B28" s="70"/>
      <c r="C28" s="164"/>
      <c r="D28" s="159"/>
      <c r="E28" s="160"/>
      <c r="F28" s="161"/>
      <c r="G28" s="162">
        <f>IF(E28="",0,+E28*F28/1000)</f>
        <v>0</v>
      </c>
      <c r="H28" s="160"/>
      <c r="I28" s="161"/>
      <c r="J28" s="162">
        <f>IF(H28="",0,+H28*I28/1000)</f>
        <v>0</v>
      </c>
      <c r="K28" s="160"/>
      <c r="L28" s="161"/>
      <c r="M28" s="162">
        <f>IF(K28="",0,+K28*L28/1000)</f>
        <v>0</v>
      </c>
      <c r="N28" s="160"/>
      <c r="O28" s="161"/>
      <c r="P28" s="162">
        <f>IF(N28="",0,+N28*O28/1000)</f>
        <v>0</v>
      </c>
    </row>
    <row r="29" spans="2:16" s="69" customFormat="1" ht="11.25" x14ac:dyDescent="0.2">
      <c r="B29" s="70"/>
      <c r="C29" s="164"/>
      <c r="D29" s="159"/>
      <c r="E29" s="160"/>
      <c r="F29" s="161"/>
      <c r="G29" s="162">
        <f>IF(E29="",0,+E29*F29/1000)</f>
        <v>0</v>
      </c>
      <c r="H29" s="160"/>
      <c r="I29" s="161"/>
      <c r="J29" s="162">
        <f>IF(H29="",0,+H29*I29/1000)</f>
        <v>0</v>
      </c>
      <c r="K29" s="160"/>
      <c r="L29" s="161"/>
      <c r="M29" s="162">
        <f>IF(K29="",0,+K29*L29/1000)</f>
        <v>0</v>
      </c>
      <c r="N29" s="160"/>
      <c r="O29" s="161"/>
      <c r="P29" s="162">
        <f>IF(N29="",0,+N29*O29/1000)</f>
        <v>0</v>
      </c>
    </row>
    <row r="30" spans="2:16" s="69" customFormat="1" ht="11.25" x14ac:dyDescent="0.2">
      <c r="B30" s="70"/>
      <c r="C30" s="164"/>
      <c r="D30" s="159"/>
      <c r="E30" s="160"/>
      <c r="F30" s="161"/>
      <c r="G30" s="162">
        <f>IF(E30="",0,+E30*F30/1000)</f>
        <v>0</v>
      </c>
      <c r="H30" s="160"/>
      <c r="I30" s="161"/>
      <c r="J30" s="162">
        <f>IF(H30="",0,+H30*I30/1000)</f>
        <v>0</v>
      </c>
      <c r="K30" s="160"/>
      <c r="L30" s="161"/>
      <c r="M30" s="162">
        <f>IF(K30="",0,+K30*L30/1000)</f>
        <v>0</v>
      </c>
      <c r="N30" s="160"/>
      <c r="O30" s="161"/>
      <c r="P30" s="162">
        <f>IF(N30="",0,+N30*O30/1000)</f>
        <v>0</v>
      </c>
    </row>
    <row r="31" spans="2:16" s="69" customFormat="1" ht="10.5" customHeight="1" x14ac:dyDescent="0.2">
      <c r="B31" s="70"/>
      <c r="C31" s="164"/>
      <c r="D31" s="159"/>
      <c r="E31" s="160"/>
      <c r="F31" s="161"/>
      <c r="G31" s="162">
        <f>IF(E31="",0,+E31*F31/1000)</f>
        <v>0</v>
      </c>
      <c r="H31" s="160"/>
      <c r="I31" s="161"/>
      <c r="J31" s="162">
        <f>IF(H31="",0,+H31*I31/1000)</f>
        <v>0</v>
      </c>
      <c r="K31" s="160"/>
      <c r="L31" s="161"/>
      <c r="M31" s="162">
        <f>IF(K31="",0,+K31*L31/1000)</f>
        <v>0</v>
      </c>
      <c r="N31" s="160"/>
      <c r="O31" s="161"/>
      <c r="P31" s="162">
        <f>IF(N31="",0,+N31*O31/1000)</f>
        <v>0</v>
      </c>
    </row>
    <row r="32" spans="2:16" s="69" customFormat="1" ht="10.5" customHeight="1" x14ac:dyDescent="0.2">
      <c r="B32" s="70"/>
      <c r="C32" s="164"/>
      <c r="D32" s="159"/>
      <c r="E32" s="160"/>
      <c r="F32" s="161"/>
      <c r="G32" s="162"/>
      <c r="H32" s="160"/>
      <c r="I32" s="161"/>
      <c r="J32" s="162"/>
      <c r="K32" s="160"/>
      <c r="L32" s="161"/>
      <c r="M32" s="162"/>
      <c r="N32" s="160"/>
      <c r="O32" s="161"/>
      <c r="P32" s="162"/>
    </row>
    <row r="33" spans="2:16" s="69" customFormat="1" ht="11.25" x14ac:dyDescent="0.2">
      <c r="B33" s="70"/>
      <c r="C33" s="166"/>
      <c r="D33" s="167"/>
      <c r="E33" s="168"/>
      <c r="F33" s="169"/>
      <c r="G33" s="170">
        <f>IF(E33="",0,+E33*F33/1000)</f>
        <v>0</v>
      </c>
      <c r="H33" s="168"/>
      <c r="I33" s="169"/>
      <c r="J33" s="170">
        <f>IF(H33="",0,+H33*I33/1000)</f>
        <v>0</v>
      </c>
      <c r="K33" s="168"/>
      <c r="L33" s="169"/>
      <c r="M33" s="170">
        <f>IF(K33="",0,+K33*L33/1000)</f>
        <v>0</v>
      </c>
      <c r="N33" s="168"/>
      <c r="O33" s="169"/>
      <c r="P33" s="170">
        <f>IF(N33="",0,+N33*O33/1000)</f>
        <v>0</v>
      </c>
    </row>
    <row r="34" spans="2:16" s="69" customFormat="1" ht="11.85" customHeight="1" x14ac:dyDescent="0.2">
      <c r="B34" s="70"/>
      <c r="C34" s="164"/>
      <c r="D34" s="159"/>
      <c r="E34" s="172"/>
      <c r="F34" s="173" t="s">
        <v>44</v>
      </c>
      <c r="G34" s="174">
        <f>SUM(G27:G33)</f>
        <v>0</v>
      </c>
      <c r="H34" s="172"/>
      <c r="I34" s="173" t="s">
        <v>44</v>
      </c>
      <c r="J34" s="174">
        <f>SUM(J27:J33)</f>
        <v>0</v>
      </c>
      <c r="K34" s="172"/>
      <c r="L34" s="173" t="s">
        <v>44</v>
      </c>
      <c r="M34" s="174">
        <f>SUM(M27:M33)</f>
        <v>0</v>
      </c>
      <c r="N34" s="172"/>
      <c r="O34" s="173" t="s">
        <v>44</v>
      </c>
      <c r="P34" s="174">
        <f>SUM(P27:P33)</f>
        <v>0</v>
      </c>
    </row>
    <row r="35" spans="2:16" s="69" customFormat="1" ht="21.95" customHeight="1" x14ac:dyDescent="0.2">
      <c r="B35" s="177" t="s">
        <v>56</v>
      </c>
      <c r="C35" s="205" t="s">
        <v>42</v>
      </c>
      <c r="D35" s="206"/>
      <c r="E35" s="80"/>
      <c r="F35" s="66"/>
      <c r="G35" s="68"/>
      <c r="H35" s="80"/>
      <c r="I35" s="66"/>
      <c r="J35" s="68"/>
      <c r="K35" s="80"/>
      <c r="L35" s="66"/>
      <c r="M35" s="68"/>
      <c r="N35" s="80"/>
      <c r="O35" s="66"/>
      <c r="P35" s="68"/>
    </row>
    <row r="36" spans="2:16" s="69" customFormat="1" ht="11.25" x14ac:dyDescent="0.2">
      <c r="B36" s="70"/>
      <c r="C36" s="164"/>
      <c r="D36" s="159"/>
      <c r="E36" s="165"/>
      <c r="F36" s="161"/>
      <c r="G36" s="162">
        <f>IF(E36="",0,+E36*F36/1000)</f>
        <v>0</v>
      </c>
      <c r="H36" s="165"/>
      <c r="I36" s="161"/>
      <c r="J36" s="162">
        <f>IF(H36="",0,+H36*I36/1000)</f>
        <v>0</v>
      </c>
      <c r="K36" s="165"/>
      <c r="L36" s="161"/>
      <c r="M36" s="162">
        <f>IF(K36="",0,+K36*L36/1000)</f>
        <v>0</v>
      </c>
      <c r="N36" s="165"/>
      <c r="O36" s="161"/>
      <c r="P36" s="162">
        <f>IF(N36="",0,+N36*O36/1000)</f>
        <v>0</v>
      </c>
    </row>
    <row r="37" spans="2:16" s="69" customFormat="1" ht="11.25" x14ac:dyDescent="0.2">
      <c r="B37" s="70"/>
      <c r="C37" s="164"/>
      <c r="D37" s="159"/>
      <c r="E37" s="165"/>
      <c r="F37" s="161"/>
      <c r="G37" s="162">
        <f>IF(E37="",0,+E37*F37/1000)</f>
        <v>0</v>
      </c>
      <c r="H37" s="165"/>
      <c r="I37" s="161"/>
      <c r="J37" s="162">
        <f>IF(H37="",0,+H37*I37/1000)</f>
        <v>0</v>
      </c>
      <c r="K37" s="165"/>
      <c r="L37" s="161"/>
      <c r="M37" s="162">
        <f>IF(K37="",0,+K37*L37/1000)</f>
        <v>0</v>
      </c>
      <c r="N37" s="165"/>
      <c r="O37" s="161"/>
      <c r="P37" s="162">
        <f>IF(N37="",0,+N37*O37/1000)</f>
        <v>0</v>
      </c>
    </row>
    <row r="38" spans="2:16" s="69" customFormat="1" ht="11.25" x14ac:dyDescent="0.2">
      <c r="B38" s="70"/>
      <c r="C38" s="164"/>
      <c r="D38" s="159"/>
      <c r="E38" s="165"/>
      <c r="F38" s="161"/>
      <c r="G38" s="162">
        <f>IF(E38="",0,+E38*F38/1000)</f>
        <v>0</v>
      </c>
      <c r="H38" s="165"/>
      <c r="I38" s="161"/>
      <c r="J38" s="162">
        <f>IF(H38="",0,+H38*I38/1000)</f>
        <v>0</v>
      </c>
      <c r="K38" s="165"/>
      <c r="L38" s="161"/>
      <c r="M38" s="162">
        <f>IF(K38="",0,+K38*L38/1000)</f>
        <v>0</v>
      </c>
      <c r="N38" s="165"/>
      <c r="O38" s="161"/>
      <c r="P38" s="162">
        <f>IF(N38="",0,+N38*O38/1000)</f>
        <v>0</v>
      </c>
    </row>
    <row r="39" spans="2:16" s="69" customFormat="1" ht="11.25" x14ac:dyDescent="0.2">
      <c r="B39" s="70"/>
      <c r="C39" s="164"/>
      <c r="D39" s="159"/>
      <c r="E39" s="165"/>
      <c r="F39" s="161"/>
      <c r="G39" s="162"/>
      <c r="H39" s="165"/>
      <c r="I39" s="161"/>
      <c r="J39" s="162"/>
      <c r="K39" s="165"/>
      <c r="L39" s="161"/>
      <c r="M39" s="162"/>
      <c r="N39" s="165"/>
      <c r="O39" s="161"/>
      <c r="P39" s="162"/>
    </row>
    <row r="40" spans="2:16" s="71" customFormat="1" ht="11.25" x14ac:dyDescent="0.2">
      <c r="B40" s="70"/>
      <c r="C40" s="166"/>
      <c r="D40" s="167"/>
      <c r="E40" s="171"/>
      <c r="F40" s="169"/>
      <c r="G40" s="170">
        <f>IF(E40="",0,+E40*F40/1000)</f>
        <v>0</v>
      </c>
      <c r="H40" s="171"/>
      <c r="I40" s="169"/>
      <c r="J40" s="170">
        <f>IF(H40="",0,+H40*I40/1000)</f>
        <v>0</v>
      </c>
      <c r="K40" s="171"/>
      <c r="L40" s="169"/>
      <c r="M40" s="170">
        <f>IF(K40="",0,+K40*L40/1000)</f>
        <v>0</v>
      </c>
      <c r="N40" s="171"/>
      <c r="O40" s="169"/>
      <c r="P40" s="170">
        <f>IF(N40="",0,+N40*O40/1000)</f>
        <v>0</v>
      </c>
    </row>
    <row r="41" spans="2:16" s="29" customFormat="1" x14ac:dyDescent="0.2">
      <c r="B41" s="70"/>
      <c r="C41" s="164"/>
      <c r="D41" s="159"/>
      <c r="E41" s="172"/>
      <c r="F41" s="173" t="s">
        <v>44</v>
      </c>
      <c r="G41" s="174">
        <f>SUM(G36:G40)</f>
        <v>0</v>
      </c>
      <c r="H41" s="172"/>
      <c r="I41" s="173" t="s">
        <v>44</v>
      </c>
      <c r="J41" s="174">
        <f>SUM(J36:J40)</f>
        <v>0</v>
      </c>
      <c r="K41" s="172"/>
      <c r="L41" s="173" t="s">
        <v>44</v>
      </c>
      <c r="M41" s="174">
        <f>SUM(M36:M40)</f>
        <v>0</v>
      </c>
      <c r="N41" s="172"/>
      <c r="O41" s="173" t="s">
        <v>44</v>
      </c>
      <c r="P41" s="174">
        <f>SUM(P36:P40)</f>
        <v>0</v>
      </c>
    </row>
    <row r="42" spans="2:16" s="52" customFormat="1" ht="12.75" thickBot="1" x14ac:dyDescent="0.25">
      <c r="B42" s="99" t="s">
        <v>8</v>
      </c>
      <c r="C42" s="100" t="s">
        <v>43</v>
      </c>
      <c r="D42" s="101"/>
      <c r="E42" s="102"/>
      <c r="F42" s="110" t="s">
        <v>8</v>
      </c>
      <c r="G42" s="74">
        <f>+G34+G41</f>
        <v>0</v>
      </c>
      <c r="H42" s="103"/>
      <c r="I42" s="110" t="s">
        <v>8</v>
      </c>
      <c r="J42" s="74">
        <f>+J34+J41</f>
        <v>0</v>
      </c>
      <c r="K42" s="103"/>
      <c r="L42" s="110" t="s">
        <v>8</v>
      </c>
      <c r="M42" s="74">
        <f>+M34+M41</f>
        <v>0</v>
      </c>
      <c r="N42" s="103"/>
      <c r="O42" s="110" t="s">
        <v>8</v>
      </c>
      <c r="P42" s="74">
        <f>+P34+P41</f>
        <v>0</v>
      </c>
    </row>
    <row r="43" spans="2:16" ht="12.75" thickTop="1" x14ac:dyDescent="0.2"/>
    <row r="44" spans="2:16" ht="12.75" thickBot="1" x14ac:dyDescent="0.25"/>
    <row r="45" spans="2:16" s="10" customFormat="1" ht="45.75" thickTop="1" x14ac:dyDescent="0.2">
      <c r="B45" s="196" t="s">
        <v>38</v>
      </c>
      <c r="C45" s="197"/>
      <c r="D45" s="192" t="s">
        <v>16</v>
      </c>
      <c r="E45" s="62" t="s">
        <v>64</v>
      </c>
      <c r="F45" s="63" t="s">
        <v>55</v>
      </c>
      <c r="G45" s="64" t="s">
        <v>63</v>
      </c>
      <c r="H45" s="62" t="str">
        <f t="shared" ref="H45:J46" si="2">+E45</f>
        <v>тоо хэмжээ
жилээр</v>
      </c>
      <c r="I45" s="63" t="str">
        <f t="shared" si="2"/>
        <v>нэгж үнэ
 MNT</v>
      </c>
      <c r="J45" s="64" t="str">
        <f t="shared" si="2"/>
        <v>Дүн
мянга, MNT</v>
      </c>
      <c r="K45" s="62" t="str">
        <f>+E45</f>
        <v>тоо хэмжээ
жилээр</v>
      </c>
      <c r="L45" s="63" t="str">
        <f>+F45</f>
        <v>нэгж үнэ
 MNT</v>
      </c>
      <c r="M45" s="64" t="str">
        <f>+G45</f>
        <v>Дүн
мянга, MNT</v>
      </c>
      <c r="N45" s="62" t="str">
        <f>+E45</f>
        <v>тоо хэмжээ
жилээр</v>
      </c>
      <c r="O45" s="63" t="str">
        <f>+F45</f>
        <v>нэгж үнэ
 MNT</v>
      </c>
      <c r="P45" s="64" t="str">
        <f>+G45</f>
        <v>Дүн
мянга, MNT</v>
      </c>
    </row>
    <row r="46" spans="2:16" s="8" customFormat="1" ht="11.85" customHeight="1" thickBot="1" x14ac:dyDescent="0.2">
      <c r="B46" s="198"/>
      <c r="C46" s="199"/>
      <c r="D46" s="193"/>
      <c r="E46" s="94" t="s">
        <v>9</v>
      </c>
      <c r="F46" s="95" t="s">
        <v>10</v>
      </c>
      <c r="G46" s="96" t="s">
        <v>11</v>
      </c>
      <c r="H46" s="94" t="str">
        <f t="shared" si="2"/>
        <v>a</v>
      </c>
      <c r="I46" s="95" t="str">
        <f t="shared" si="2"/>
        <v>b</v>
      </c>
      <c r="J46" s="96" t="str">
        <f t="shared" si="2"/>
        <v>a*b/1000</v>
      </c>
      <c r="K46" s="94" t="str">
        <f>+H46</f>
        <v>a</v>
      </c>
      <c r="L46" s="95" t="str">
        <f>+I46</f>
        <v>b</v>
      </c>
      <c r="M46" s="96" t="str">
        <f>+G46</f>
        <v>a*b/1000</v>
      </c>
      <c r="N46" s="94" t="str">
        <f>+K46</f>
        <v>a</v>
      </c>
      <c r="O46" s="95" t="str">
        <f>+L46</f>
        <v>b</v>
      </c>
      <c r="P46" s="96" t="str">
        <f>+G46</f>
        <v>a*b/1000</v>
      </c>
    </row>
    <row r="47" spans="2:16" s="17" customFormat="1" ht="9.75" thickTop="1" thickBot="1" x14ac:dyDescent="0.2">
      <c r="B47" s="47"/>
      <c r="C47" s="76"/>
      <c r="D47" s="46"/>
      <c r="E47" s="91"/>
      <c r="F47" s="90"/>
      <c r="G47" s="92"/>
      <c r="H47" s="93"/>
      <c r="I47" s="90"/>
      <c r="J47" s="92"/>
      <c r="K47" s="91"/>
      <c r="L47" s="90"/>
      <c r="M47" s="92"/>
      <c r="N47" s="91"/>
      <c r="O47" s="90"/>
      <c r="P47" s="92"/>
    </row>
    <row r="48" spans="2:16" s="52" customFormat="1" ht="28.35" customHeight="1" thickTop="1" x14ac:dyDescent="0.2">
      <c r="B48" s="104" t="s">
        <v>14</v>
      </c>
      <c r="C48" s="200" t="s">
        <v>45</v>
      </c>
      <c r="D48" s="201"/>
      <c r="E48" s="202" t="s">
        <v>59</v>
      </c>
      <c r="F48" s="203"/>
      <c r="G48" s="204"/>
      <c r="H48" s="213" t="s">
        <v>60</v>
      </c>
      <c r="I48" s="214"/>
      <c r="J48" s="215"/>
      <c r="K48" s="207" t="s">
        <v>61</v>
      </c>
      <c r="L48" s="208"/>
      <c r="M48" s="209"/>
      <c r="N48" s="210" t="s">
        <v>62</v>
      </c>
      <c r="O48" s="211"/>
      <c r="P48" s="212"/>
    </row>
    <row r="49" spans="2:16" s="69" customFormat="1" ht="21.95" customHeight="1" x14ac:dyDescent="0.2">
      <c r="B49" s="97" t="s">
        <v>12</v>
      </c>
      <c r="C49" s="194" t="s">
        <v>46</v>
      </c>
      <c r="D49" s="195"/>
      <c r="E49" s="218" t="s">
        <v>58</v>
      </c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20"/>
    </row>
    <row r="50" spans="2:16" s="69" customFormat="1" ht="11.25" x14ac:dyDescent="0.2">
      <c r="B50" s="70"/>
      <c r="C50" s="164"/>
      <c r="D50" s="159"/>
      <c r="E50" s="175"/>
      <c r="F50" s="161"/>
      <c r="G50" s="162">
        <f>IF(E50="",0,+E50*F50/1000)</f>
        <v>0</v>
      </c>
      <c r="H50" s="175"/>
      <c r="I50" s="161"/>
      <c r="J50" s="162">
        <f>IF(H50="",0,+H50*I50/1000)</f>
        <v>0</v>
      </c>
      <c r="K50" s="175"/>
      <c r="L50" s="161"/>
      <c r="M50" s="162">
        <f>IF(K50="",0,+K50*L50/1000)</f>
        <v>0</v>
      </c>
      <c r="N50" s="175"/>
      <c r="O50" s="161"/>
      <c r="P50" s="162">
        <f>IF(N50="",0,+N50*O50/1000)</f>
        <v>0</v>
      </c>
    </row>
    <row r="51" spans="2:16" s="69" customFormat="1" ht="11.25" x14ac:dyDescent="0.2">
      <c r="B51" s="70"/>
      <c r="C51" s="164"/>
      <c r="D51" s="159"/>
      <c r="E51" s="175"/>
      <c r="F51" s="161"/>
      <c r="G51" s="162">
        <f>IF(E51="",0,+E51*F51/1000)</f>
        <v>0</v>
      </c>
      <c r="H51" s="175"/>
      <c r="I51" s="161"/>
      <c r="J51" s="162">
        <f>IF(H51="",0,+H51*I51/1000)</f>
        <v>0</v>
      </c>
      <c r="K51" s="175"/>
      <c r="L51" s="161"/>
      <c r="M51" s="162">
        <f>IF(K51="",0,+K51*L51/1000)</f>
        <v>0</v>
      </c>
      <c r="N51" s="175"/>
      <c r="O51" s="161"/>
      <c r="P51" s="162">
        <f>IF(N51="",0,+N51*O51/1000)</f>
        <v>0</v>
      </c>
    </row>
    <row r="52" spans="2:16" s="69" customFormat="1" ht="11.25" x14ac:dyDescent="0.2">
      <c r="B52" s="70"/>
      <c r="C52" s="164"/>
      <c r="D52" s="159"/>
      <c r="E52" s="175"/>
      <c r="F52" s="161"/>
      <c r="G52" s="162">
        <f>IF(E52="",0,+E52*F52/1000)</f>
        <v>0</v>
      </c>
      <c r="H52" s="175"/>
      <c r="I52" s="161"/>
      <c r="J52" s="162">
        <f>IF(H52="",0,+H52*I52/1000)</f>
        <v>0</v>
      </c>
      <c r="K52" s="175"/>
      <c r="L52" s="161"/>
      <c r="M52" s="162">
        <f>IF(K52="",0,+K52*L52/1000)</f>
        <v>0</v>
      </c>
      <c r="N52" s="175"/>
      <c r="O52" s="161"/>
      <c r="P52" s="162">
        <f>IF(N52="",0,+N52*O52/1000)</f>
        <v>0</v>
      </c>
    </row>
    <row r="53" spans="2:16" s="69" customFormat="1" ht="11.25" x14ac:dyDescent="0.2">
      <c r="B53" s="70"/>
      <c r="C53" s="164"/>
      <c r="D53" s="159"/>
      <c r="E53" s="175"/>
      <c r="F53" s="161"/>
      <c r="G53" s="162">
        <f>IF(E53="",0,+E53*F53/1000)</f>
        <v>0</v>
      </c>
      <c r="H53" s="175"/>
      <c r="I53" s="161"/>
      <c r="J53" s="162">
        <f>IF(H53="",0,+H53*I53/1000)</f>
        <v>0</v>
      </c>
      <c r="K53" s="175"/>
      <c r="L53" s="161"/>
      <c r="M53" s="162">
        <f>IF(K53="",0,+K53*L53/1000)</f>
        <v>0</v>
      </c>
      <c r="N53" s="175"/>
      <c r="O53" s="161"/>
      <c r="P53" s="162">
        <f>IF(N53="",0,+N53*O53/1000)</f>
        <v>0</v>
      </c>
    </row>
    <row r="54" spans="2:16" s="69" customFormat="1" ht="10.5" customHeight="1" x14ac:dyDescent="0.2">
      <c r="B54" s="70"/>
      <c r="C54" s="164"/>
      <c r="D54" s="159"/>
      <c r="E54" s="175"/>
      <c r="F54" s="161"/>
      <c r="G54" s="162">
        <f>IF(E54="",0,+E54*F54/1000)</f>
        <v>0</v>
      </c>
      <c r="H54" s="175"/>
      <c r="I54" s="161"/>
      <c r="J54" s="162">
        <f>IF(H54="",0,+H54*I54/1000)</f>
        <v>0</v>
      </c>
      <c r="K54" s="175"/>
      <c r="L54" s="161"/>
      <c r="M54" s="162">
        <f>IF(K54="",0,+K54*L54/1000)</f>
        <v>0</v>
      </c>
      <c r="N54" s="175"/>
      <c r="O54" s="161"/>
      <c r="P54" s="162">
        <f>IF(N54="",0,+N54*O54/1000)</f>
        <v>0</v>
      </c>
    </row>
    <row r="55" spans="2:16" s="69" customFormat="1" ht="10.5" customHeight="1" x14ac:dyDescent="0.2">
      <c r="B55" s="70"/>
      <c r="C55" s="164"/>
      <c r="D55" s="159"/>
      <c r="E55" s="175"/>
      <c r="F55" s="161"/>
      <c r="G55" s="162"/>
      <c r="H55" s="175"/>
      <c r="I55" s="161"/>
      <c r="J55" s="162"/>
      <c r="K55" s="175"/>
      <c r="L55" s="161"/>
      <c r="M55" s="162"/>
      <c r="N55" s="175"/>
      <c r="O55" s="161"/>
      <c r="P55" s="162"/>
    </row>
    <row r="56" spans="2:16" s="69" customFormat="1" ht="11.25" x14ac:dyDescent="0.2">
      <c r="B56" s="70"/>
      <c r="C56" s="164"/>
      <c r="D56" s="159"/>
      <c r="E56" s="175"/>
      <c r="F56" s="161"/>
      <c r="G56" s="162">
        <f>IF(E56="",0,+E56*F56/1000)</f>
        <v>0</v>
      </c>
      <c r="H56" s="175"/>
      <c r="I56" s="161"/>
      <c r="J56" s="162">
        <f>IF(H56="",0,+H56*I56/1000)</f>
        <v>0</v>
      </c>
      <c r="K56" s="175"/>
      <c r="L56" s="161"/>
      <c r="M56" s="162">
        <f>IF(K56="",0,+K56*L56/1000)</f>
        <v>0</v>
      </c>
      <c r="N56" s="175"/>
      <c r="O56" s="161"/>
      <c r="P56" s="162">
        <f>IF(N56="",0,+N56*O56/1000)</f>
        <v>0</v>
      </c>
    </row>
    <row r="57" spans="2:16" s="69" customFormat="1" ht="11.85" customHeight="1" x14ac:dyDescent="0.2">
      <c r="B57" s="70"/>
      <c r="C57" s="164"/>
      <c r="D57" s="159"/>
      <c r="E57" s="172"/>
      <c r="F57" s="173" t="s">
        <v>44</v>
      </c>
      <c r="G57" s="176">
        <f>SUM(G50:G56)</f>
        <v>0</v>
      </c>
      <c r="H57" s="172"/>
      <c r="I57" s="173" t="s">
        <v>44</v>
      </c>
      <c r="J57" s="176">
        <f>SUM(J50:J56)</f>
        <v>0</v>
      </c>
      <c r="K57" s="172"/>
      <c r="L57" s="173" t="s">
        <v>44</v>
      </c>
      <c r="M57" s="176">
        <f>SUM(M50:M56)</f>
        <v>0</v>
      </c>
      <c r="N57" s="172"/>
      <c r="O57" s="173" t="s">
        <v>44</v>
      </c>
      <c r="P57" s="176">
        <f>SUM(P50:P56)</f>
        <v>0</v>
      </c>
    </row>
    <row r="58" spans="2:16" s="69" customFormat="1" ht="21.95" customHeight="1" x14ac:dyDescent="0.2">
      <c r="B58" s="97" t="s">
        <v>13</v>
      </c>
      <c r="C58" s="194" t="s">
        <v>47</v>
      </c>
      <c r="D58" s="195"/>
      <c r="E58" s="80"/>
      <c r="F58" s="66"/>
      <c r="G58" s="68"/>
      <c r="H58" s="80"/>
      <c r="I58" s="66"/>
      <c r="J58" s="68"/>
      <c r="K58" s="80"/>
      <c r="L58" s="66"/>
      <c r="M58" s="68"/>
      <c r="N58" s="80"/>
      <c r="O58" s="66"/>
      <c r="P58" s="68"/>
    </row>
    <row r="59" spans="2:16" s="69" customFormat="1" ht="11.25" x14ac:dyDescent="0.2">
      <c r="B59" s="70"/>
      <c r="C59" s="164"/>
      <c r="D59" s="159"/>
      <c r="E59" s="165"/>
      <c r="F59" s="161"/>
      <c r="G59" s="162">
        <f>IF(E59="",0,+E59*F59/1000)</f>
        <v>0</v>
      </c>
      <c r="H59" s="165"/>
      <c r="I59" s="161"/>
      <c r="J59" s="162">
        <f>IF(H59="",0,+H59*I59/1000)</f>
        <v>0</v>
      </c>
      <c r="K59" s="165"/>
      <c r="L59" s="161"/>
      <c r="M59" s="162">
        <f>IF(K59="",0,+K59*L59/1000)</f>
        <v>0</v>
      </c>
      <c r="N59" s="165"/>
      <c r="O59" s="161"/>
      <c r="P59" s="162">
        <f>IF(N59="",0,+N59*O59/1000)</f>
        <v>0</v>
      </c>
    </row>
    <row r="60" spans="2:16" s="69" customFormat="1" ht="11.25" x14ac:dyDescent="0.2">
      <c r="B60" s="70"/>
      <c r="C60" s="164"/>
      <c r="D60" s="159"/>
      <c r="E60" s="165"/>
      <c r="F60" s="161"/>
      <c r="G60" s="162">
        <f>IF(E60="",0,+E60*F60/1000)</f>
        <v>0</v>
      </c>
      <c r="H60" s="165"/>
      <c r="I60" s="161"/>
      <c r="J60" s="162">
        <f>IF(H60="",0,+H60*I60/1000)</f>
        <v>0</v>
      </c>
      <c r="K60" s="165"/>
      <c r="L60" s="161"/>
      <c r="M60" s="162">
        <f>IF(K60="",0,+K60*L60/1000)</f>
        <v>0</v>
      </c>
      <c r="N60" s="165"/>
      <c r="O60" s="161"/>
      <c r="P60" s="162">
        <f>IF(N60="",0,+N60*O60/1000)</f>
        <v>0</v>
      </c>
    </row>
    <row r="61" spans="2:16" s="69" customFormat="1" ht="11.25" x14ac:dyDescent="0.2">
      <c r="B61" s="70"/>
      <c r="C61" s="164"/>
      <c r="D61" s="159"/>
      <c r="E61" s="165"/>
      <c r="F61" s="161"/>
      <c r="G61" s="162">
        <f t="shared" ref="G61:G72" si="3">IF(E61="",0,+E61*F61/1000)</f>
        <v>0</v>
      </c>
      <c r="H61" s="165"/>
      <c r="I61" s="161"/>
      <c r="J61" s="162">
        <f t="shared" ref="J61:J72" si="4">IF(H61="",0,+H61*I61/1000)</f>
        <v>0</v>
      </c>
      <c r="K61" s="165"/>
      <c r="L61" s="161"/>
      <c r="M61" s="162">
        <f t="shared" ref="M61:M72" si="5">IF(K61="",0,+K61*L61/1000)</f>
        <v>0</v>
      </c>
      <c r="N61" s="165"/>
      <c r="O61" s="161"/>
      <c r="P61" s="162">
        <f t="shared" ref="P61:P72" si="6">IF(N61="",0,+N61*O61/1000)</f>
        <v>0</v>
      </c>
    </row>
    <row r="62" spans="2:16" s="69" customFormat="1" ht="11.25" x14ac:dyDescent="0.2">
      <c r="B62" s="70"/>
      <c r="C62" s="164"/>
      <c r="D62" s="159"/>
      <c r="E62" s="165"/>
      <c r="F62" s="161"/>
      <c r="G62" s="162">
        <f t="shared" si="3"/>
        <v>0</v>
      </c>
      <c r="H62" s="165"/>
      <c r="I62" s="161"/>
      <c r="J62" s="162">
        <f t="shared" si="4"/>
        <v>0</v>
      </c>
      <c r="K62" s="165"/>
      <c r="L62" s="161"/>
      <c r="M62" s="162">
        <f t="shared" si="5"/>
        <v>0</v>
      </c>
      <c r="N62" s="165"/>
      <c r="O62" s="161"/>
      <c r="P62" s="162">
        <f t="shared" si="6"/>
        <v>0</v>
      </c>
    </row>
    <row r="63" spans="2:16" s="71" customFormat="1" ht="11.25" x14ac:dyDescent="0.2">
      <c r="B63" s="70"/>
      <c r="C63" s="164"/>
      <c r="D63" s="159"/>
      <c r="E63" s="165"/>
      <c r="F63" s="161"/>
      <c r="G63" s="162">
        <f t="shared" si="3"/>
        <v>0</v>
      </c>
      <c r="H63" s="165"/>
      <c r="I63" s="161"/>
      <c r="J63" s="162">
        <f t="shared" si="4"/>
        <v>0</v>
      </c>
      <c r="K63" s="165"/>
      <c r="L63" s="161"/>
      <c r="M63" s="162">
        <f t="shared" si="5"/>
        <v>0</v>
      </c>
      <c r="N63" s="165"/>
      <c r="O63" s="161"/>
      <c r="P63" s="162">
        <f t="shared" si="6"/>
        <v>0</v>
      </c>
    </row>
    <row r="64" spans="2:16" s="29" customFormat="1" x14ac:dyDescent="0.2">
      <c r="B64" s="70"/>
      <c r="C64" s="164"/>
      <c r="D64" s="159"/>
      <c r="E64" s="165"/>
      <c r="F64" s="161"/>
      <c r="G64" s="162">
        <f t="shared" si="3"/>
        <v>0</v>
      </c>
      <c r="H64" s="165"/>
      <c r="I64" s="161"/>
      <c r="J64" s="162">
        <f t="shared" si="4"/>
        <v>0</v>
      </c>
      <c r="K64" s="165"/>
      <c r="L64" s="161"/>
      <c r="M64" s="162">
        <f t="shared" si="5"/>
        <v>0</v>
      </c>
      <c r="N64" s="165"/>
      <c r="O64" s="161"/>
      <c r="P64" s="162">
        <f t="shared" si="6"/>
        <v>0</v>
      </c>
    </row>
    <row r="65" spans="2:16" s="52" customFormat="1" x14ac:dyDescent="0.2">
      <c r="B65" s="70"/>
      <c r="C65" s="164"/>
      <c r="D65" s="159"/>
      <c r="E65" s="165"/>
      <c r="F65" s="161"/>
      <c r="G65" s="162">
        <f t="shared" si="3"/>
        <v>0</v>
      </c>
      <c r="H65" s="165"/>
      <c r="I65" s="161"/>
      <c r="J65" s="162">
        <f t="shared" si="4"/>
        <v>0</v>
      </c>
      <c r="K65" s="165"/>
      <c r="L65" s="161"/>
      <c r="M65" s="162">
        <f t="shared" si="5"/>
        <v>0</v>
      </c>
      <c r="N65" s="165"/>
      <c r="O65" s="161"/>
      <c r="P65" s="162">
        <f t="shared" si="6"/>
        <v>0</v>
      </c>
    </row>
    <row r="66" spans="2:16" x14ac:dyDescent="0.2">
      <c r="B66" s="70"/>
      <c r="C66" s="164"/>
      <c r="D66" s="159"/>
      <c r="E66" s="165"/>
      <c r="F66" s="161"/>
      <c r="G66" s="162">
        <f t="shared" si="3"/>
        <v>0</v>
      </c>
      <c r="H66" s="165"/>
      <c r="I66" s="161"/>
      <c r="J66" s="162">
        <f t="shared" si="4"/>
        <v>0</v>
      </c>
      <c r="K66" s="165"/>
      <c r="L66" s="161"/>
      <c r="M66" s="162">
        <f t="shared" si="5"/>
        <v>0</v>
      </c>
      <c r="N66" s="165"/>
      <c r="O66" s="161"/>
      <c r="P66" s="162">
        <f t="shared" si="6"/>
        <v>0</v>
      </c>
    </row>
    <row r="67" spans="2:16" x14ac:dyDescent="0.2">
      <c r="B67" s="70"/>
      <c r="C67" s="164"/>
      <c r="D67" s="159"/>
      <c r="E67" s="165"/>
      <c r="F67" s="161"/>
      <c r="G67" s="162">
        <f t="shared" si="3"/>
        <v>0</v>
      </c>
      <c r="H67" s="165"/>
      <c r="I67" s="161"/>
      <c r="J67" s="162">
        <f t="shared" si="4"/>
        <v>0</v>
      </c>
      <c r="K67" s="165"/>
      <c r="L67" s="161"/>
      <c r="M67" s="162">
        <f t="shared" si="5"/>
        <v>0</v>
      </c>
      <c r="N67" s="165"/>
      <c r="O67" s="161"/>
      <c r="P67" s="162">
        <f t="shared" si="6"/>
        <v>0</v>
      </c>
    </row>
    <row r="68" spans="2:16" x14ac:dyDescent="0.2">
      <c r="B68" s="70"/>
      <c r="C68" s="164"/>
      <c r="D68" s="159"/>
      <c r="E68" s="165"/>
      <c r="F68" s="161"/>
      <c r="G68" s="162">
        <f t="shared" si="3"/>
        <v>0</v>
      </c>
      <c r="H68" s="165"/>
      <c r="I68" s="161"/>
      <c r="J68" s="162">
        <f t="shared" si="4"/>
        <v>0</v>
      </c>
      <c r="K68" s="165"/>
      <c r="L68" s="161"/>
      <c r="M68" s="162">
        <f t="shared" si="5"/>
        <v>0</v>
      </c>
      <c r="N68" s="165"/>
      <c r="O68" s="161"/>
      <c r="P68" s="162">
        <f t="shared" si="6"/>
        <v>0</v>
      </c>
    </row>
    <row r="69" spans="2:16" x14ac:dyDescent="0.2">
      <c r="B69" s="70"/>
      <c r="C69" s="164"/>
      <c r="D69" s="159"/>
      <c r="E69" s="165"/>
      <c r="F69" s="161"/>
      <c r="G69" s="162">
        <f t="shared" si="3"/>
        <v>0</v>
      </c>
      <c r="H69" s="165"/>
      <c r="I69" s="161"/>
      <c r="J69" s="162">
        <f t="shared" si="4"/>
        <v>0</v>
      </c>
      <c r="K69" s="165"/>
      <c r="L69" s="161"/>
      <c r="M69" s="162">
        <f t="shared" si="5"/>
        <v>0</v>
      </c>
      <c r="N69" s="165"/>
      <c r="O69" s="161"/>
      <c r="P69" s="162">
        <f t="shared" si="6"/>
        <v>0</v>
      </c>
    </row>
    <row r="70" spans="2:16" x14ac:dyDescent="0.2">
      <c r="B70" s="70"/>
      <c r="C70" s="164"/>
      <c r="D70" s="159"/>
      <c r="E70" s="165"/>
      <c r="F70" s="161"/>
      <c r="G70" s="162">
        <f t="shared" si="3"/>
        <v>0</v>
      </c>
      <c r="H70" s="165"/>
      <c r="I70" s="161"/>
      <c r="J70" s="162">
        <f t="shared" si="4"/>
        <v>0</v>
      </c>
      <c r="K70" s="165"/>
      <c r="L70" s="161"/>
      <c r="M70" s="162">
        <f t="shared" si="5"/>
        <v>0</v>
      </c>
      <c r="N70" s="165"/>
      <c r="O70" s="161"/>
      <c r="P70" s="162">
        <f t="shared" si="6"/>
        <v>0</v>
      </c>
    </row>
    <row r="71" spans="2:16" x14ac:dyDescent="0.2">
      <c r="B71" s="70"/>
      <c r="C71" s="164"/>
      <c r="D71" s="159"/>
      <c r="E71" s="165"/>
      <c r="F71" s="161"/>
      <c r="G71" s="162">
        <f t="shared" si="3"/>
        <v>0</v>
      </c>
      <c r="H71" s="165"/>
      <c r="I71" s="161"/>
      <c r="J71" s="162">
        <f t="shared" si="4"/>
        <v>0</v>
      </c>
      <c r="K71" s="165"/>
      <c r="L71" s="161"/>
      <c r="M71" s="162">
        <f t="shared" si="5"/>
        <v>0</v>
      </c>
      <c r="N71" s="165"/>
      <c r="O71" s="161"/>
      <c r="P71" s="162">
        <f t="shared" si="6"/>
        <v>0</v>
      </c>
    </row>
    <row r="72" spans="2:16" x14ac:dyDescent="0.2">
      <c r="B72" s="70"/>
      <c r="C72" s="164"/>
      <c r="D72" s="159"/>
      <c r="E72" s="165"/>
      <c r="F72" s="161"/>
      <c r="G72" s="162">
        <f t="shared" si="3"/>
        <v>0</v>
      </c>
      <c r="H72" s="165"/>
      <c r="I72" s="161"/>
      <c r="J72" s="162">
        <f t="shared" si="4"/>
        <v>0</v>
      </c>
      <c r="K72" s="165"/>
      <c r="L72" s="161"/>
      <c r="M72" s="162">
        <f t="shared" si="5"/>
        <v>0</v>
      </c>
      <c r="N72" s="165"/>
      <c r="O72" s="161"/>
      <c r="P72" s="162">
        <f t="shared" si="6"/>
        <v>0</v>
      </c>
    </row>
    <row r="73" spans="2:16" x14ac:dyDescent="0.2">
      <c r="B73" s="70"/>
      <c r="C73" s="164"/>
      <c r="D73" s="159"/>
      <c r="E73" s="172"/>
      <c r="F73" s="173" t="s">
        <v>44</v>
      </c>
      <c r="G73" s="176">
        <f>SUM(G59:G72)</f>
        <v>0</v>
      </c>
      <c r="H73" s="172"/>
      <c r="I73" s="173" t="s">
        <v>44</v>
      </c>
      <c r="J73" s="176">
        <f>SUM(J59:J72)</f>
        <v>0</v>
      </c>
      <c r="K73" s="172"/>
      <c r="L73" s="173" t="s">
        <v>44</v>
      </c>
      <c r="M73" s="176">
        <f>SUM(M59:M72)</f>
        <v>0</v>
      </c>
      <c r="N73" s="172"/>
      <c r="O73" s="173" t="s">
        <v>44</v>
      </c>
      <c r="P73" s="176">
        <f>SUM(P59:P72)</f>
        <v>0</v>
      </c>
    </row>
    <row r="74" spans="2:16" ht="12.75" thickBot="1" x14ac:dyDescent="0.25">
      <c r="B74" s="105" t="s">
        <v>14</v>
      </c>
      <c r="C74" s="106" t="s">
        <v>48</v>
      </c>
      <c r="D74" s="107"/>
      <c r="E74" s="108"/>
      <c r="F74" s="111" t="s">
        <v>14</v>
      </c>
      <c r="G74" s="74">
        <f>+G57+G73</f>
        <v>0</v>
      </c>
      <c r="H74" s="109"/>
      <c r="I74" s="111" t="s">
        <v>14</v>
      </c>
      <c r="J74" s="74">
        <f>+J57+J73</f>
        <v>0</v>
      </c>
      <c r="K74" s="109"/>
      <c r="L74" s="111" t="s">
        <v>14</v>
      </c>
      <c r="M74" s="74">
        <f>+M57+M73</f>
        <v>0</v>
      </c>
      <c r="N74" s="109"/>
      <c r="O74" s="111" t="s">
        <v>14</v>
      </c>
      <c r="P74" s="74">
        <f>+P57+P73</f>
        <v>0</v>
      </c>
    </row>
    <row r="75" spans="2:16" ht="12.75" thickTop="1" x14ac:dyDescent="0.2"/>
    <row r="76" spans="2:16" ht="12.75" thickBot="1" x14ac:dyDescent="0.25"/>
    <row r="77" spans="2:16" s="29" customFormat="1" ht="13.5" thickTop="1" thickBot="1" x14ac:dyDescent="0.25">
      <c r="E77" s="123"/>
      <c r="F77" s="124" t="s">
        <v>6</v>
      </c>
      <c r="G77" s="125" t="s">
        <v>54</v>
      </c>
      <c r="H77" s="123"/>
      <c r="I77" s="124" t="s">
        <v>6</v>
      </c>
      <c r="J77" s="125" t="s">
        <v>54</v>
      </c>
      <c r="K77" s="123"/>
      <c r="L77" s="124" t="s">
        <v>6</v>
      </c>
      <c r="M77" s="125" t="s">
        <v>54</v>
      </c>
      <c r="N77" s="123"/>
      <c r="O77" s="124" t="s">
        <v>6</v>
      </c>
      <c r="P77" s="125" t="s">
        <v>54</v>
      </c>
    </row>
    <row r="78" spans="2:16" s="29" customFormat="1" ht="27.75" customHeight="1" thickTop="1" x14ac:dyDescent="0.2">
      <c r="B78" s="122"/>
      <c r="C78" s="221" t="s">
        <v>49</v>
      </c>
      <c r="D78" s="222"/>
      <c r="E78" s="202" t="s">
        <v>59</v>
      </c>
      <c r="F78" s="203"/>
      <c r="G78" s="204"/>
      <c r="H78" s="213" t="s">
        <v>60</v>
      </c>
      <c r="I78" s="214"/>
      <c r="J78" s="215"/>
      <c r="K78" s="207" t="s">
        <v>61</v>
      </c>
      <c r="L78" s="208"/>
      <c r="M78" s="209"/>
      <c r="N78" s="210" t="s">
        <v>62</v>
      </c>
      <c r="O78" s="211"/>
      <c r="P78" s="212"/>
    </row>
    <row r="79" spans="2:16" s="29" customFormat="1" x14ac:dyDescent="0.2">
      <c r="B79" s="112" t="s">
        <v>7</v>
      </c>
      <c r="C79" s="119" t="s">
        <v>50</v>
      </c>
      <c r="D79" s="113"/>
      <c r="E79" s="126"/>
      <c r="F79" s="55" t="e">
        <f>+G79/G$79</f>
        <v>#DIV/0!</v>
      </c>
      <c r="G79" s="120">
        <f>+G19</f>
        <v>0</v>
      </c>
      <c r="H79" s="126"/>
      <c r="I79" s="55" t="e">
        <f>+J79/J$79</f>
        <v>#DIV/0!</v>
      </c>
      <c r="J79" s="120">
        <f>+J19</f>
        <v>0</v>
      </c>
      <c r="K79" s="126"/>
      <c r="L79" s="55" t="e">
        <f>+M79/M$79</f>
        <v>#DIV/0!</v>
      </c>
      <c r="M79" s="120">
        <f>+M19</f>
        <v>0</v>
      </c>
      <c r="N79" s="126"/>
      <c r="O79" s="55" t="e">
        <f>+P79/P$79</f>
        <v>#DIV/0!</v>
      </c>
      <c r="P79" s="120">
        <f>+P19</f>
        <v>0</v>
      </c>
    </row>
    <row r="80" spans="2:16" s="29" customFormat="1" x14ac:dyDescent="0.2">
      <c r="B80" s="114" t="s">
        <v>8</v>
      </c>
      <c r="C80" s="118" t="s">
        <v>51</v>
      </c>
      <c r="D80" s="115"/>
      <c r="E80" s="127"/>
      <c r="F80" s="128" t="e">
        <f>+G80/G$79</f>
        <v>#DIV/0!</v>
      </c>
      <c r="G80" s="121">
        <f>+G42</f>
        <v>0</v>
      </c>
      <c r="H80" s="127"/>
      <c r="I80" s="128" t="e">
        <f>+J80/J$79</f>
        <v>#DIV/0!</v>
      </c>
      <c r="J80" s="121">
        <f>+J42</f>
        <v>0</v>
      </c>
      <c r="K80" s="127"/>
      <c r="L80" s="128" t="e">
        <f>+M80/M$79</f>
        <v>#DIV/0!</v>
      </c>
      <c r="M80" s="121">
        <f>+M42</f>
        <v>0</v>
      </c>
      <c r="N80" s="127"/>
      <c r="O80" s="128" t="e">
        <f>+P80/P$79</f>
        <v>#DIV/0!</v>
      </c>
      <c r="P80" s="121">
        <f>+P42</f>
        <v>0</v>
      </c>
    </row>
    <row r="81" spans="2:16" s="29" customFormat="1" x14ac:dyDescent="0.2">
      <c r="B81" s="116" t="s">
        <v>14</v>
      </c>
      <c r="C81" s="118" t="s">
        <v>52</v>
      </c>
      <c r="D81" s="117"/>
      <c r="E81" s="127"/>
      <c r="F81" s="128" t="e">
        <f>+G81/G$79</f>
        <v>#DIV/0!</v>
      </c>
      <c r="G81" s="121">
        <f>+G74</f>
        <v>0</v>
      </c>
      <c r="H81" s="127"/>
      <c r="I81" s="128" t="e">
        <f>+J81/J$79</f>
        <v>#DIV/0!</v>
      </c>
      <c r="J81" s="121">
        <f>+J74</f>
        <v>0</v>
      </c>
      <c r="K81" s="127"/>
      <c r="L81" s="128" t="e">
        <f>+M81/M$79</f>
        <v>#DIV/0!</v>
      </c>
      <c r="M81" s="121">
        <f>+M74</f>
        <v>0</v>
      </c>
      <c r="N81" s="127"/>
      <c r="O81" s="128" t="e">
        <f>+P81/P$79</f>
        <v>#DIV/0!</v>
      </c>
      <c r="P81" s="121">
        <f>+P74</f>
        <v>0</v>
      </c>
    </row>
    <row r="82" spans="2:16" s="29" customFormat="1" ht="12.75" thickBot="1" x14ac:dyDescent="0.25">
      <c r="B82" s="129"/>
      <c r="C82" s="40" t="s">
        <v>53</v>
      </c>
      <c r="D82" s="130"/>
      <c r="E82" s="131" t="str">
        <f>IF(G82&gt;0,"ашиг","алдагдал")</f>
        <v>алдагдал</v>
      </c>
      <c r="F82" s="132" t="e">
        <f>+G82/G$79</f>
        <v>#DIV/0!</v>
      </c>
      <c r="G82" s="133">
        <f>+G79-G80-G81</f>
        <v>0</v>
      </c>
      <c r="H82" s="131" t="str">
        <f>IF(J82&gt;0,"ашиг","алдагдал")</f>
        <v>алдагдал</v>
      </c>
      <c r="I82" s="132" t="e">
        <f>+J82/J$79</f>
        <v>#DIV/0!</v>
      </c>
      <c r="J82" s="133">
        <f>+J79-J80-J81</f>
        <v>0</v>
      </c>
      <c r="K82" s="131" t="str">
        <f>IF(M82&gt;0,"ашиг","алдагдал")</f>
        <v>алдагдал</v>
      </c>
      <c r="L82" s="132" t="e">
        <f>+M82/M$79</f>
        <v>#DIV/0!</v>
      </c>
      <c r="M82" s="133">
        <f>+M79-M80-M81</f>
        <v>0</v>
      </c>
      <c r="N82" s="131" t="str">
        <f>IF(P82&gt;0,"ашиг","алдагдал")</f>
        <v>алдагдал</v>
      </c>
      <c r="O82" s="132" t="e">
        <f>+P82/P$79</f>
        <v>#DIV/0!</v>
      </c>
      <c r="P82" s="133">
        <f>+P79-P80-P81</f>
        <v>0</v>
      </c>
    </row>
    <row r="83" spans="2:16" s="29" customFormat="1" ht="12.75" thickTop="1" x14ac:dyDescent="0.2"/>
  </sheetData>
  <mergeCells count="34">
    <mergeCell ref="N48:P48"/>
    <mergeCell ref="C49:D49"/>
    <mergeCell ref="E49:P49"/>
    <mergeCell ref="C58:D58"/>
    <mergeCell ref="C78:D78"/>
    <mergeCell ref="E78:G78"/>
    <mergeCell ref="H78:J78"/>
    <mergeCell ref="K78:M78"/>
    <mergeCell ref="N78:P78"/>
    <mergeCell ref="H48:J48"/>
    <mergeCell ref="K48:M48"/>
    <mergeCell ref="K5:M5"/>
    <mergeCell ref="N5:P5"/>
    <mergeCell ref="E5:G5"/>
    <mergeCell ref="H5:J5"/>
    <mergeCell ref="C35:D35"/>
    <mergeCell ref="C25:D25"/>
    <mergeCell ref="E26:P26"/>
    <mergeCell ref="B22:C23"/>
    <mergeCell ref="D22:D23"/>
    <mergeCell ref="E25:G25"/>
    <mergeCell ref="H25:J25"/>
    <mergeCell ref="K25:M25"/>
    <mergeCell ref="N25:P25"/>
    <mergeCell ref="D2:D3"/>
    <mergeCell ref="C26:D26"/>
    <mergeCell ref="B2:C3"/>
    <mergeCell ref="C48:D48"/>
    <mergeCell ref="E48:G48"/>
    <mergeCell ref="B45:C46"/>
    <mergeCell ref="D45:D46"/>
    <mergeCell ref="C16:D16"/>
    <mergeCell ref="C12:D12"/>
    <mergeCell ref="C6:D6"/>
  </mergeCells>
  <conditionalFormatting sqref="N4 F17:F19 D13:F15 D17:E21 H7:I11 H13:I15 H17:I19 F20:P21 D4:K4 D33:P33 D34:E34 G34 J34 M34 P34 Q17:T21 Q7:T11 Q13:T15 Q4:T5 D7:F11 D27:S32 D59:P72">
    <cfRule type="cellIs" dxfId="65" priority="140" operator="equal">
      <formula>0</formula>
    </cfRule>
  </conditionalFormatting>
  <conditionalFormatting sqref="L4:M4">
    <cfRule type="cellIs" dxfId="64" priority="98" operator="equal">
      <formula>0</formula>
    </cfRule>
  </conditionalFormatting>
  <conditionalFormatting sqref="O4:P4">
    <cfRule type="cellIs" dxfId="63" priority="97" operator="equal">
      <formula>0</formula>
    </cfRule>
  </conditionalFormatting>
  <conditionalFormatting sqref="N19:O19">
    <cfRule type="cellIs" dxfId="62" priority="85" operator="equal">
      <formula>0</formula>
    </cfRule>
  </conditionalFormatting>
  <conditionalFormatting sqref="K19:L19">
    <cfRule type="cellIs" dxfId="61" priority="87" operator="equal">
      <formula>0</formula>
    </cfRule>
  </conditionalFormatting>
  <conditionalFormatting sqref="J17:J19 J7:J11 J13:J15">
    <cfRule type="cellIs" dxfId="60" priority="78" operator="equal">
      <formula>0</formula>
    </cfRule>
  </conditionalFormatting>
  <conditionalFormatting sqref="M19">
    <cfRule type="cellIs" dxfId="59" priority="77" operator="equal">
      <formula>0</formula>
    </cfRule>
  </conditionalFormatting>
  <conditionalFormatting sqref="P19">
    <cfRule type="cellIs" dxfId="58" priority="76" operator="equal">
      <formula>0</formula>
    </cfRule>
  </conditionalFormatting>
  <conditionalFormatting sqref="K17:L18 K7:L11 K13:L15">
    <cfRule type="cellIs" dxfId="57" priority="75" operator="equal">
      <formula>0</formula>
    </cfRule>
  </conditionalFormatting>
  <conditionalFormatting sqref="M17:M18 M7:M11 M13:M15">
    <cfRule type="cellIs" dxfId="56" priority="73" operator="equal">
      <formula>0</formula>
    </cfRule>
  </conditionalFormatting>
  <conditionalFormatting sqref="N17:O18 N7:O11 N13:O15">
    <cfRule type="cellIs" dxfId="55" priority="72" operator="equal">
      <formula>0</formula>
    </cfRule>
  </conditionalFormatting>
  <conditionalFormatting sqref="P17:P18 P7:P11 P13:P15">
    <cfRule type="cellIs" dxfId="54" priority="70" operator="equal">
      <formula>0</formula>
    </cfRule>
  </conditionalFormatting>
  <conditionalFormatting sqref="G17:G19 G7:G11 G13:G15">
    <cfRule type="cellIs" dxfId="53" priority="64" operator="equal">
      <formula>0</formula>
    </cfRule>
  </conditionalFormatting>
  <conditionalFormatting sqref="Q38:S42 N24 Q34:S36 D24:K24 D41 D42:J42 D36:P40">
    <cfRule type="cellIs" dxfId="52" priority="63" operator="equal">
      <formula>0</formula>
    </cfRule>
  </conditionalFormatting>
  <conditionalFormatting sqref="Q24:S24">
    <cfRule type="cellIs" dxfId="51" priority="62" operator="equal">
      <formula>0</formula>
    </cfRule>
  </conditionalFormatting>
  <conditionalFormatting sqref="L24:M24">
    <cfRule type="cellIs" dxfId="50" priority="61" operator="equal">
      <formula>0</formula>
    </cfRule>
  </conditionalFormatting>
  <conditionalFormatting sqref="O24:P24">
    <cfRule type="cellIs" dxfId="49" priority="60" operator="equal">
      <formula>0</formula>
    </cfRule>
  </conditionalFormatting>
  <conditionalFormatting sqref="Q25:S25">
    <cfRule type="cellIs" dxfId="48" priority="59" operator="equal">
      <formula>0</formula>
    </cfRule>
  </conditionalFormatting>
  <conditionalFormatting sqref="N42:O42">
    <cfRule type="cellIs" dxfId="47" priority="57" operator="equal">
      <formula>0</formula>
    </cfRule>
  </conditionalFormatting>
  <conditionalFormatting sqref="K42:L42">
    <cfRule type="cellIs" dxfId="46" priority="58" operator="equal">
      <formula>0</formula>
    </cfRule>
  </conditionalFormatting>
  <conditionalFormatting sqref="P74">
    <cfRule type="cellIs" dxfId="45" priority="32" operator="equal">
      <formula>0</formula>
    </cfRule>
  </conditionalFormatting>
  <conditionalFormatting sqref="H34">
    <cfRule type="cellIs" dxfId="44" priority="54" operator="equal">
      <formula>0</formula>
    </cfRule>
  </conditionalFormatting>
  <conditionalFormatting sqref="K34">
    <cfRule type="cellIs" dxfId="43" priority="53" operator="equal">
      <formula>0</formula>
    </cfRule>
  </conditionalFormatting>
  <conditionalFormatting sqref="N34">
    <cfRule type="cellIs" dxfId="42" priority="52" operator="equal">
      <formula>0</formula>
    </cfRule>
  </conditionalFormatting>
  <conditionalFormatting sqref="E41 G41">
    <cfRule type="cellIs" dxfId="41" priority="51" operator="equal">
      <formula>0</formula>
    </cfRule>
  </conditionalFormatting>
  <conditionalFormatting sqref="H41 J41">
    <cfRule type="cellIs" dxfId="40" priority="50" operator="equal">
      <formula>0</formula>
    </cfRule>
  </conditionalFormatting>
  <conditionalFormatting sqref="K41 M41">
    <cfRule type="cellIs" dxfId="39" priority="49" operator="equal">
      <formula>0</formula>
    </cfRule>
  </conditionalFormatting>
  <conditionalFormatting sqref="N41 P41">
    <cfRule type="cellIs" dxfId="38" priority="48" operator="equal">
      <formula>0</formula>
    </cfRule>
  </conditionalFormatting>
  <conditionalFormatting sqref="M42">
    <cfRule type="cellIs" dxfId="37" priority="47" operator="equal">
      <formula>0</formula>
    </cfRule>
  </conditionalFormatting>
  <conditionalFormatting sqref="P42">
    <cfRule type="cellIs" dxfId="36" priority="46" operator="equal">
      <formula>0</formula>
    </cfRule>
  </conditionalFormatting>
  <conditionalFormatting sqref="D56:P56 D57:E57 G57 J57 M57 P57 D50:S55">
    <cfRule type="cellIs" dxfId="35" priority="45" operator="equal">
      <formula>0</formula>
    </cfRule>
  </conditionalFormatting>
  <conditionalFormatting sqref="Q61:S65 Q57:S59 D73 D74:J74">
    <cfRule type="cellIs" dxfId="34" priority="44" operator="equal">
      <formula>0</formula>
    </cfRule>
  </conditionalFormatting>
  <conditionalFormatting sqref="Q48:S48">
    <cfRule type="cellIs" dxfId="33" priority="43" operator="equal">
      <formula>0</formula>
    </cfRule>
  </conditionalFormatting>
  <conditionalFormatting sqref="N74:O74">
    <cfRule type="cellIs" dxfId="32" priority="41" operator="equal">
      <formula>0</formula>
    </cfRule>
  </conditionalFormatting>
  <conditionalFormatting sqref="K74:L74">
    <cfRule type="cellIs" dxfId="31" priority="42" operator="equal">
      <formula>0</formula>
    </cfRule>
  </conditionalFormatting>
  <conditionalFormatting sqref="H57">
    <cfRule type="cellIs" dxfId="30" priority="40" operator="equal">
      <formula>0</formula>
    </cfRule>
  </conditionalFormatting>
  <conditionalFormatting sqref="K57">
    <cfRule type="cellIs" dxfId="29" priority="39" operator="equal">
      <formula>0</formula>
    </cfRule>
  </conditionalFormatting>
  <conditionalFormatting sqref="N57">
    <cfRule type="cellIs" dxfId="28" priority="38" operator="equal">
      <formula>0</formula>
    </cfRule>
  </conditionalFormatting>
  <conditionalFormatting sqref="E73 G73">
    <cfRule type="cellIs" dxfId="27" priority="37" operator="equal">
      <formula>0</formula>
    </cfRule>
  </conditionalFormatting>
  <conditionalFormatting sqref="H73 J73">
    <cfRule type="cellIs" dxfId="26" priority="36" operator="equal">
      <formula>0</formula>
    </cfRule>
  </conditionalFormatting>
  <conditionalFormatting sqref="K73 M73">
    <cfRule type="cellIs" dxfId="25" priority="35" operator="equal">
      <formula>0</formula>
    </cfRule>
  </conditionalFormatting>
  <conditionalFormatting sqref="N73 P73">
    <cfRule type="cellIs" dxfId="24" priority="34" operator="equal">
      <formula>0</formula>
    </cfRule>
  </conditionalFormatting>
  <conditionalFormatting sqref="M74">
    <cfRule type="cellIs" dxfId="23" priority="33" operator="equal">
      <formula>0</formula>
    </cfRule>
  </conditionalFormatting>
  <conditionalFormatting sqref="P80">
    <cfRule type="cellIs" dxfId="22" priority="7" operator="equal">
      <formula>0</formula>
    </cfRule>
  </conditionalFormatting>
  <conditionalFormatting sqref="P79">
    <cfRule type="cellIs" dxfId="21" priority="8" operator="equal">
      <formula>0</formula>
    </cfRule>
  </conditionalFormatting>
  <conditionalFormatting sqref="P81">
    <cfRule type="cellIs" dxfId="20" priority="6" operator="equal">
      <formula>0</formula>
    </cfRule>
  </conditionalFormatting>
  <conditionalFormatting sqref="O47:P47">
    <cfRule type="cellIs" dxfId="19" priority="1" operator="equal">
      <formula>0</formula>
    </cfRule>
  </conditionalFormatting>
  <conditionalFormatting sqref="D79">
    <cfRule type="cellIs" dxfId="18" priority="23" operator="equal">
      <formula>0</formula>
    </cfRule>
  </conditionalFormatting>
  <conditionalFormatting sqref="D80">
    <cfRule type="cellIs" dxfId="17" priority="22" operator="equal">
      <formula>0</formula>
    </cfRule>
  </conditionalFormatting>
  <conditionalFormatting sqref="D81">
    <cfRule type="cellIs" dxfId="16" priority="21" operator="equal">
      <formula>0</formula>
    </cfRule>
  </conditionalFormatting>
  <conditionalFormatting sqref="G79">
    <cfRule type="cellIs" dxfId="15" priority="20" operator="equal">
      <formula>0</formula>
    </cfRule>
  </conditionalFormatting>
  <conditionalFormatting sqref="G80">
    <cfRule type="cellIs" dxfId="14" priority="19" operator="equal">
      <formula>0</formula>
    </cfRule>
  </conditionalFormatting>
  <conditionalFormatting sqref="G81">
    <cfRule type="cellIs" dxfId="13" priority="18" operator="equal">
      <formula>0</formula>
    </cfRule>
  </conditionalFormatting>
  <conditionalFormatting sqref="F82">
    <cfRule type="cellIs" dxfId="12" priority="17" operator="lessThan">
      <formula>0</formula>
    </cfRule>
  </conditionalFormatting>
  <conditionalFormatting sqref="J79">
    <cfRule type="cellIs" dxfId="11" priority="16" operator="equal">
      <formula>0</formula>
    </cfRule>
  </conditionalFormatting>
  <conditionalFormatting sqref="J80">
    <cfRule type="cellIs" dxfId="10" priority="15" operator="equal">
      <formula>0</formula>
    </cfRule>
  </conditionalFormatting>
  <conditionalFormatting sqref="J81">
    <cfRule type="cellIs" dxfId="9" priority="14" operator="equal">
      <formula>0</formula>
    </cfRule>
  </conditionalFormatting>
  <conditionalFormatting sqref="I82">
    <cfRule type="cellIs" dxfId="8" priority="13" operator="lessThan">
      <formula>0</formula>
    </cfRule>
  </conditionalFormatting>
  <conditionalFormatting sqref="M79">
    <cfRule type="cellIs" dxfId="7" priority="12" operator="equal">
      <formula>0</formula>
    </cfRule>
  </conditionalFormatting>
  <conditionalFormatting sqref="M80">
    <cfRule type="cellIs" dxfId="6" priority="11" operator="equal">
      <formula>0</formula>
    </cfRule>
  </conditionalFormatting>
  <conditionalFormatting sqref="M81">
    <cfRule type="cellIs" dxfId="5" priority="10" operator="equal">
      <formula>0</formula>
    </cfRule>
  </conditionalFormatting>
  <conditionalFormatting sqref="L82">
    <cfRule type="cellIs" dxfId="4" priority="9" operator="lessThan">
      <formula>0</formula>
    </cfRule>
  </conditionalFormatting>
  <conditionalFormatting sqref="N47 D47:K47">
    <cfRule type="cellIs" dxfId="3" priority="4" operator="equal">
      <formula>0</formula>
    </cfRule>
  </conditionalFormatting>
  <conditionalFormatting sqref="Q47:S47">
    <cfRule type="cellIs" dxfId="2" priority="3" operator="equal">
      <formula>0</formula>
    </cfRule>
  </conditionalFormatting>
  <conditionalFormatting sqref="L47:M47">
    <cfRule type="cellIs" dxfId="1" priority="2" operator="equal">
      <formula>0</formula>
    </cfRule>
  </conditionalFormatting>
  <conditionalFormatting sqref="O82">
    <cfRule type="cellIs" dxfId="0" priority="5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projects costs</vt:lpstr>
      <vt:lpstr>2 PL</vt:lpstr>
      <vt:lpstr>'1 projects costs'!Print_Area</vt:lpstr>
      <vt:lpstr>'2 PL'!Print_Area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Jutta Rehag</dc:creator>
  <cp:lastModifiedBy>Windows User</cp:lastModifiedBy>
  <cp:lastPrinted>2019-09-24T07:37:09Z</cp:lastPrinted>
  <dcterms:created xsi:type="dcterms:W3CDTF">2019-09-23T09:17:03Z</dcterms:created>
  <dcterms:modified xsi:type="dcterms:W3CDTF">2020-02-06T09:14:00Z</dcterms:modified>
</cp:coreProperties>
</file>